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ah\Downloads\"/>
    </mc:Choice>
  </mc:AlternateContent>
  <bookViews>
    <workbookView xWindow="0" yWindow="0" windowWidth="28800" windowHeight="12450" tabRatio="369"/>
  </bookViews>
  <sheets>
    <sheet name="app" sheetId="1" r:id="rId1"/>
    <sheet name="how_to_fill_out-definitions" sheetId="2" r:id="rId2"/>
    <sheet name="data_validation" sheetId="3" state="hidden" r:id="rId3"/>
  </sheets>
  <definedNames>
    <definedName name="_xlnm.Print_Area" localSheetId="0">app!$A$1:$N$37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7" i="1" l="1"/>
  <c r="K17" i="1"/>
  <c r="L21" i="1"/>
  <c r="K21" i="1"/>
  <c r="L12" i="1"/>
  <c r="K12" i="1"/>
  <c r="L20" i="1"/>
  <c r="K20" i="1"/>
  <c r="L19" i="1"/>
  <c r="K19" i="1"/>
  <c r="L11" i="1"/>
  <c r="K11" i="1"/>
  <c r="K8" i="1"/>
  <c r="L8" i="1" s="1"/>
  <c r="F11" i="2"/>
</calcChain>
</file>

<file path=xl/sharedStrings.xml><?xml version="1.0" encoding="utf-8"?>
<sst xmlns="http://schemas.openxmlformats.org/spreadsheetml/2006/main" count="409" uniqueCount="154">
  <si>
    <t>Department of Budget and Management Procurement Monitoring Report as of month/day/2006</t>
  </si>
  <si>
    <t>Code (PAP)</t>
  </si>
  <si>
    <t>Procurement
Project</t>
  </si>
  <si>
    <t>PMO/
End-User</t>
  </si>
  <si>
    <t>Is this an Early Procurement Activity? (Yes/No)</t>
  </si>
  <si>
    <t>Mode of Procurement</t>
  </si>
  <si>
    <t>Schedule for Each Procurement Activity</t>
  </si>
  <si>
    <t>Source of Funds</t>
  </si>
  <si>
    <t>Estimated Budget (PhP)</t>
  </si>
  <si>
    <t>Remarks
(brief description of Project)</t>
  </si>
  <si>
    <t>PMO/             End-User</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</si>
  <si>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</si>
  <si>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</si>
  <si>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</si>
  <si>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</si>
  <si>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</si>
  <si>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</si>
  <si>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</si>
  <si>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</si>
  <si>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</si>
  <si>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</si>
  <si>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</si>
  <si>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</si>
  <si>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</si>
  <si>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</si>
  <si>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</si>
  <si>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</si>
  <si>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</si>
  <si>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</si>
  <si>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</si>
  <si>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</si>
  <si>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</si>
  <si>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</si>
  <si>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</si>
  <si>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Competitive Bidding</t>
  </si>
  <si>
    <t>Limited Source Bidding</t>
  </si>
  <si>
    <t>Direct Contracting</t>
  </si>
  <si>
    <t>Repeat Order</t>
  </si>
  <si>
    <t>Shopping</t>
  </si>
  <si>
    <t>NP-53.1 Two Failed Biddings</t>
  </si>
  <si>
    <t>NP-53.2 Emergency Cases</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</si>
  <si>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</si>
  <si>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</si>
  <si>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</si>
  <si>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</si>
  <si>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</si>
  <si>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</si>
  <si>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NP-53.9 - Small Value Procurement</t>
  </si>
  <si>
    <t>NP-53.10 Lease of Real Property and Venue</t>
  </si>
  <si>
    <t>NP-53.11 NGO Participation</t>
  </si>
  <si>
    <t>NP-53.12 Community Participation</t>
  </si>
  <si>
    <t>NP-53.13 UN Agencies, Int'l Organizations or International Financing Institutions</t>
  </si>
  <si>
    <t>GUIDE TO PREPARE APP</t>
  </si>
  <si>
    <t>APP COLUMN HEADER/S</t>
  </si>
  <si>
    <t>STEP 1</t>
  </si>
  <si>
    <t>STEP 2</t>
  </si>
  <si>
    <t>For the Procurement Project column, please align descriptions of program/projects with budget documents and ensure clarity and accuracy in describing each procurement program/project.</t>
  </si>
  <si>
    <t>Procurement 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</si>
  <si>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</si>
  <si>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</si>
  <si>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</si>
  <si>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</si>
  <si>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</si>
  <si>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</si>
  <si>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</si>
  <si>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</si>
  <si>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</si>
  <si>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</si>
  <si>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</si>
  <si>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</si>
  <si>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</si>
  <si>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</si>
  <si>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</si>
  <si>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</si>
  <si>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</si>
  <si>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</si>
  <si>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</si>
  <si>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</si>
  <si>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</si>
  <si>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</si>
  <si>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t>1. PROGRAM (BESF)</t>
    </r>
    <r>
      <rPr>
        <sz val="11"/>
        <color indexed="8"/>
        <rFont val="Arial1"/>
      </rPr>
      <t>– 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t>
    </r>
  </si>
  <si>
    <r>
      <t>2. PROJECT (BESF)</t>
    </r>
    <r>
      <rPr>
        <sz val="11"/>
        <color indexed="8"/>
        <rFont val="Arial1"/>
      </rPr>
      <t>– Special agency undertakings which are to be carried out within a definite time frame and which are intended to result in some pre-determined measure of goods and services.</t>
    </r>
  </si>
  <si>
    <r>
      <t>3. PMO/End User</t>
    </r>
    <r>
      <rPr>
        <sz val="11"/>
        <color indexed="8"/>
        <rFont val="Arial1"/>
      </rPr>
      <t xml:space="preserve"> - Unit as proponent of program or project</t>
    </r>
  </si>
  <si>
    <r>
      <t>4. Mode of Procurement</t>
    </r>
    <r>
      <rPr>
        <sz val="11"/>
        <color indexed="8"/>
        <rFont val="Arial1"/>
      </rPr>
      <t xml:space="preserve"> - Competitive Bidding and Alternative Methods including: selective bidding, direct contracting, repeat order, shopping, and negotiated procurement.</t>
    </r>
  </si>
  <si>
    <r>
      <t>5. Schedule for Each Procurement Activity</t>
    </r>
    <r>
      <rPr>
        <sz val="11"/>
        <color indexed="8"/>
        <rFont val="Arial1"/>
      </rPr>
      <t xml:space="preserve"> - Major procurement activities (advertising/posting; submission and receipt/Opening of bids;  award of contract; contract signing).</t>
    </r>
  </si>
  <si>
    <r>
      <t>6. Source of Funds</t>
    </r>
    <r>
      <rPr>
        <sz val="11"/>
        <color indexed="8"/>
        <rFont val="Arial1"/>
      </rPr>
      <t xml:space="preserve"> - Whether GoP, Foreign Assisted or Special Purpose Fund</t>
    </r>
  </si>
  <si>
    <r>
      <t xml:space="preserve">7. Estimated Budget </t>
    </r>
    <r>
      <rPr>
        <sz val="11"/>
        <color indexed="8"/>
        <rFont val="Arial1"/>
      </rPr>
      <t>- Agency approved estimate of project/program costs</t>
    </r>
  </si>
  <si>
    <r>
      <t>8. Remarks</t>
    </r>
    <r>
      <rPr>
        <sz val="11"/>
        <color indexed="8"/>
        <rFont val="Arial1"/>
      </rPr>
      <t xml:space="preserve"> - brief description of program or project</t>
    </r>
  </si>
  <si>
    <t>GoP</t>
  </si>
  <si>
    <t>YES</t>
  </si>
  <si>
    <t>Foreign</t>
  </si>
  <si>
    <t>NO</t>
  </si>
  <si>
    <t>Special Purpose Fund</t>
  </si>
  <si>
    <t>Corporate Budget</t>
  </si>
  <si>
    <t>Income</t>
  </si>
  <si>
    <t>Others</t>
  </si>
  <si>
    <t>Others - Foreign-funded procurement</t>
  </si>
  <si>
    <t>In the Code column, kindly indicate the PAP Code. Please refer to the code indicated in the technical budget posted in the DBM website. For GOCCs and LGUs, indicate the procuring entity's internal numbering system.</t>
  </si>
  <si>
    <t>NP-53.14 Direct Retail Purchase of
Petroleum Fuel, Oil and Lubricant (POL)
Products and Airline Tickets</t>
  </si>
  <si>
    <t>Emergency Procurement under the Bayanihan Act</t>
  </si>
  <si>
    <t xml:space="preserve"> Common use supplies available at Procurement Service</t>
  </si>
  <si>
    <t xml:space="preserve"> Common Electrical Supplies</t>
  </si>
  <si>
    <t>-</t>
  </si>
  <si>
    <t xml:space="preserve"> Common Janitorial Supplies</t>
  </si>
  <si>
    <t xml:space="preserve"> Petroleum, oil, lubricants</t>
  </si>
  <si>
    <t xml:space="preserve"> Medical supplies</t>
  </si>
  <si>
    <t xml:space="preserve"> Office equipment not available at procurement service</t>
  </si>
  <si>
    <t xml:space="preserve"> Drinking water services</t>
  </si>
  <si>
    <t xml:space="preserve"> Power Supply</t>
  </si>
  <si>
    <t xml:space="preserve"> Buildings</t>
  </si>
  <si>
    <t xml:space="preserve"> Printing</t>
  </si>
  <si>
    <t xml:space="preserve"> IT equipment</t>
  </si>
  <si>
    <t>Audio and visual presentation and composing equipment</t>
  </si>
  <si>
    <t xml:space="preserve"> Janitorial Services</t>
  </si>
  <si>
    <t xml:space="preserve"> Mobile</t>
  </si>
  <si>
    <t xml:space="preserve"> Landline</t>
  </si>
  <si>
    <t xml:space="preserve"> Internet subscription</t>
  </si>
  <si>
    <t xml:space="preserve"> Website maintenance</t>
  </si>
  <si>
    <t xml:space="preserve"> Registration and insurance of motor vehicles</t>
  </si>
  <si>
    <t xml:space="preserve"> Food and Venue</t>
  </si>
  <si>
    <t xml:space="preserve"> Vehicle's Maintenance</t>
  </si>
  <si>
    <t xml:space="preserve"> Blank Certificate</t>
  </si>
  <si>
    <t xml:space="preserve"> Others</t>
  </si>
  <si>
    <t xml:space="preserve"> CBT material/Honorarium</t>
  </si>
  <si>
    <t>PO Bulacan</t>
  </si>
  <si>
    <t>N/A</t>
  </si>
  <si>
    <t>to be procured by the Admin as per indicated in milestone</t>
  </si>
  <si>
    <t>Jan-Dec</t>
  </si>
  <si>
    <t>supply of petroleum, oil and lubricants for 1 office vehicles</t>
  </si>
  <si>
    <t>Sphygmomanometer, medicines, first aid kits for office use</t>
  </si>
  <si>
    <t>supply of drinking water for staff use</t>
  </si>
  <si>
    <t>P.O. Bulacan's power supply</t>
  </si>
  <si>
    <t>to be procured by the Admin as the need arises</t>
  </si>
  <si>
    <t>provision of 1 janitor</t>
  </si>
  <si>
    <t>provision of cellular phones to TESDA officials/heads with data plan</t>
  </si>
  <si>
    <t>telephone line for office use</t>
  </si>
  <si>
    <t>internet subscription for office use</t>
  </si>
  <si>
    <t>advocacy requirements</t>
  </si>
  <si>
    <t>registration and renewal of insurance of 1 office vehicles</t>
  </si>
  <si>
    <t>Prepared by:</t>
  </si>
  <si>
    <t>Certified Correct/ Funds Available:</t>
  </si>
  <si>
    <t>Recommending Approval:</t>
  </si>
  <si>
    <t>Approved:</t>
  </si>
  <si>
    <t>RICHARD M. ONGSICO</t>
  </si>
  <si>
    <t xml:space="preserve">             </t>
  </si>
  <si>
    <t>Administrative Officer IV</t>
  </si>
  <si>
    <t>Provincial Director</t>
  </si>
  <si>
    <t>ROWENA T. TOLENTINO</t>
  </si>
  <si>
    <t xml:space="preserve">Administrative Officer </t>
  </si>
  <si>
    <t>MARIA GERTY D. PAGARAN</t>
  </si>
  <si>
    <t xml:space="preserve"> Hauling of Toolkits</t>
  </si>
  <si>
    <t>TESDA Provincial Office Bulacan Annual Procurement Plan for FY 2023</t>
  </si>
  <si>
    <t>CLARK ROSSMON E. SILVESTRE</t>
  </si>
  <si>
    <t>Procurement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</si>
</sst>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quot; &quot;;&quot; (&quot;#,##0.00&quot;)&quot;;&quot; -&quot;#&quot; &quot;;@&quot; &quot;"/>
    <numFmt numFmtId="165" formatCode="[$$-409]#,##0.00;[Red]&quot;-&quot;[$$-409]#,##0.00"/>
  </numFmts>
  <fonts count="17">
    <font>
      <sz val="11"/>
      <color indexed="8"/>
      <name val="Arial1"/>
    </font>
    <font>
      <b/>
      <sz val="14"/>
      <color indexed="8"/>
      <name val="Arial1"/>
    </font>
    <font>
      <sz val="10"/>
      <color indexed="8"/>
      <name val="Arial1"/>
    </font>
    <font>
      <b/>
      <sz val="9"/>
      <color indexed="8"/>
      <name val="Arial1"/>
    </font>
    <font>
      <b/>
      <sz val="8"/>
      <color indexed="8"/>
      <name val="Arial1"/>
    </font>
    <font>
      <sz val="9"/>
      <color indexed="8"/>
      <name val="Arial1"/>
    </font>
    <font>
      <sz val="8"/>
      <color indexed="8"/>
      <name val="Arial1"/>
    </font>
    <font>
      <b/>
      <sz val="10"/>
      <color indexed="8"/>
      <name val="Arial1"/>
    </font>
    <font>
      <u/>
      <sz val="10"/>
      <color indexed="12"/>
      <name val="Arial1"/>
    </font>
    <font>
      <b/>
      <sz val="11"/>
      <color indexed="8"/>
      <name val="Arial1"/>
    </font>
    <font>
      <sz val="11"/>
      <color indexed="8"/>
      <name val="Arial1"/>
    </font>
    <font>
      <sz val="10"/>
      <color indexed="12"/>
      <name val="Arial1"/>
    </font>
    <font>
      <sz val="10"/>
      <color rgb="FF000000"/>
      <name val="Arial1"/>
    </font>
    <font>
      <sz val="11"/>
      <color rgb="FF000000"/>
      <name val="Arial1"/>
    </font>
    <font>
      <b/>
      <i/>
      <sz val="16"/>
      <color rgb="FF000000"/>
      <name val="Arial1"/>
    </font>
    <font>
      <b/>
      <i/>
      <u/>
      <sz val="11"/>
      <color rgb="FF000000"/>
      <name val="Arial1"/>
    </font>
    <font>
      <u/>
      <sz val="10"/>
      <color rgb="FF000000"/>
      <name val="Arial1"/>
    </font>
  </fonts>
  <fills count="9">
    <fill>
      <patternFill patternType="none"/>
    </fill>
    <fill>
      <patternFill patternType="gray125"/>
    </fill>
    <fill>
      <patternFill patternType="solid">
        <fgColor indexed="53"/>
        <bgColor indexed="52"/>
      </patternFill>
    </fill>
    <fill>
      <patternFill patternType="solid">
        <fgColor indexed="9"/>
        <bgColor indexed="26"/>
      </patternFill>
    </fill>
    <fill>
      <patternFill patternType="solid">
        <fgColor indexed="8"/>
        <bgColor indexed="58"/>
      </patternFill>
    </fill>
    <fill>
      <patternFill patternType="solid">
        <fgColor indexed="57"/>
        <bgColor indexed="21"/>
      </patternFill>
    </fill>
    <fill>
      <patternFill patternType="solid">
        <fgColor rgb="FFFFFFFF"/>
        <bgColor rgb="FFFFFFFF"/>
      </patternFill>
    </fill>
    <fill>
      <patternFill patternType="solid">
        <fgColor rgb="FFFF6600"/>
        <bgColor rgb="FFFF6600"/>
      </patternFill>
    </fill>
    <fill>
      <patternFill patternType="solid">
        <fgColor theme="0"/>
        <bgColor indexed="64"/>
      </patternFill>
    </fill>
  </fills>
  <borders count="27">
    <border>
      <left/>
      <right/>
      <top/>
      <bottom/>
      <diagonal/>
    </border>
    <border>
      <left style="medium">
        <color indexed="8"/>
      </left>
      <right style="hair">
        <color indexed="8"/>
      </right>
      <top style="medium">
        <color indexed="8"/>
      </top>
      <bottom style="double">
        <color indexed="8"/>
      </bottom>
      <diagonal/>
    </border>
    <border>
      <left style="hair">
        <color indexed="8"/>
      </left>
      <right style="hair">
        <color indexed="8"/>
      </right>
      <top style="medium">
        <color indexed="8"/>
      </top>
      <bottom style="double">
        <color indexed="8"/>
      </bottom>
      <diagonal/>
    </border>
    <border>
      <left style="hair">
        <color indexed="8"/>
      </left>
      <right style="hair">
        <color indexed="8"/>
      </right>
      <top style="medium">
        <color indexed="8"/>
      </top>
      <bottom/>
      <diagonal/>
    </border>
    <border>
      <left style="hair">
        <color indexed="8"/>
      </left>
      <right style="medium">
        <color indexed="8"/>
      </right>
      <top style="medium">
        <color indexed="8"/>
      </top>
      <bottom style="double">
        <color indexed="8"/>
      </bottom>
      <diagonal/>
    </border>
    <border>
      <left style="hair">
        <color indexed="8"/>
      </left>
      <right style="hair">
        <color indexed="8"/>
      </right>
      <top style="hair">
        <color indexed="8"/>
      </top>
      <bottom style="hair">
        <color indexed="8"/>
      </bottom>
      <diagonal/>
    </border>
    <border>
      <left/>
      <right style="hair">
        <color indexed="8"/>
      </right>
      <top/>
      <bottom style="double">
        <color indexed="8"/>
      </bottom>
      <diagonal/>
    </border>
    <border>
      <left style="hair">
        <color indexed="8"/>
      </left>
      <right/>
      <top/>
      <bottom style="double">
        <color indexed="8"/>
      </bottom>
      <diagonal/>
    </border>
    <border>
      <left/>
      <right/>
      <top/>
      <bottom style="double">
        <color indexed="8"/>
      </bottom>
      <diagonal/>
    </border>
    <border>
      <left style="hair">
        <color indexed="8"/>
      </left>
      <right/>
      <top/>
      <bottom/>
      <diagonal/>
    </border>
    <border>
      <left style="hair">
        <color indexed="8"/>
      </left>
      <right style="hair">
        <color indexed="8"/>
      </right>
      <top/>
      <bottom/>
      <diagonal/>
    </border>
    <border>
      <left style="hair">
        <color indexed="8"/>
      </left>
      <right style="medium">
        <color indexed="8"/>
      </right>
      <top/>
      <bottom/>
      <diagonal/>
    </border>
    <border>
      <left style="hair">
        <color indexed="8"/>
      </left>
      <right/>
      <top style="hair">
        <color indexed="8"/>
      </top>
      <bottom style="hair">
        <color indexed="8"/>
      </bottom>
      <diagonal/>
    </border>
    <border>
      <left style="hair">
        <color indexed="8"/>
      </left>
      <right style="hair">
        <color indexed="8"/>
      </right>
      <top/>
      <bottom style="hair">
        <color indexed="8"/>
      </bottom>
      <diagonal/>
    </border>
    <border>
      <left/>
      <right style="hair">
        <color indexed="8"/>
      </right>
      <top style="medium">
        <color indexed="8"/>
      </top>
      <bottom style="double">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9">
    <xf numFmtId="0" fontId="0" fillId="0" borderId="0"/>
    <xf numFmtId="0" fontId="8" fillId="0"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3" fillId="0" borderId="0"/>
    <xf numFmtId="0" fontId="13" fillId="7" borderId="0"/>
    <xf numFmtId="0" fontId="13" fillId="7" borderId="0"/>
    <xf numFmtId="0" fontId="13" fillId="7" borderId="0"/>
    <xf numFmtId="0" fontId="13" fillId="7" borderId="0"/>
    <xf numFmtId="0" fontId="13" fillId="7" borderId="0"/>
    <xf numFmtId="0" fontId="13" fillId="7" borderId="0"/>
    <xf numFmtId="0" fontId="13" fillId="7" borderId="0"/>
    <xf numFmtId="0" fontId="13" fillId="7" borderId="0"/>
    <xf numFmtId="0" fontId="13" fillId="7" borderId="0"/>
    <xf numFmtId="0" fontId="13" fillId="7" borderId="0"/>
    <xf numFmtId="164" fontId="12" fillId="0" borderId="0"/>
    <xf numFmtId="0" fontId="14" fillId="0" borderId="0">
      <alignment horizontal="center"/>
    </xf>
    <xf numFmtId="0" fontId="14" fillId="0" borderId="0">
      <alignment horizontal="center" textRotation="90"/>
    </xf>
    <xf numFmtId="0" fontId="15" fillId="0" borderId="0"/>
    <xf numFmtId="165" fontId="15" fillId="0" borderId="0"/>
    <xf numFmtId="43" fontId="13" fillId="0" borderId="0" applyFont="0" applyFill="0" applyBorder="0" applyAlignment="0" applyProtection="0"/>
  </cellStyleXfs>
  <cellXfs count="84">
    <xf numFmtId="0" fontId="0" fillId="0" borderId="0" xfId="0"/>
    <xf numFmtId="0" fontId="0" fillId="3" borderId="0" xfId="0" applyFill="1" applyProtection="1">
      <protection locked="0"/>
    </xf>
    <xf numFmtId="0" fontId="1" fillId="3" borderId="0" xfId="0" applyFont="1" applyFill="1" applyProtection="1">
      <protection locked="0"/>
    </xf>
    <xf numFmtId="0" fontId="1" fillId="3" borderId="0" xfId="0" applyFont="1" applyFill="1" applyAlignment="1" applyProtection="1">
      <alignment horizontal="left"/>
      <protection locked="0"/>
    </xf>
    <xf numFmtId="0" fontId="1" fillId="3" borderId="0" xfId="0" applyFont="1" applyFill="1" applyAlignment="1" applyProtection="1">
      <alignment horizontal="center"/>
      <protection locked="0"/>
    </xf>
    <xf numFmtId="0" fontId="2" fillId="3" borderId="0" xfId="0" applyFont="1" applyFill="1" applyAlignment="1" applyProtection="1">
      <alignment horizontal="center"/>
      <protection locked="0"/>
    </xf>
    <xf numFmtId="0" fontId="2" fillId="3" borderId="0" xfId="0" applyFont="1" applyFill="1" applyProtection="1">
      <protection locked="0"/>
    </xf>
    <xf numFmtId="0" fontId="3" fillId="3" borderId="0" xfId="0" applyFont="1" applyFill="1" applyAlignment="1" applyProtection="1">
      <alignment horizontal="center" vertical="top" wrapText="1"/>
      <protection locked="0"/>
    </xf>
    <xf numFmtId="0" fontId="4" fillId="3" borderId="6" xfId="0" applyFont="1" applyFill="1" applyBorder="1" applyAlignment="1" applyProtection="1">
      <alignment horizontal="center" vertical="top" wrapText="1"/>
      <protection locked="0"/>
    </xf>
    <xf numFmtId="0" fontId="4" fillId="3" borderId="7" xfId="0" applyFont="1" applyFill="1" applyBorder="1" applyAlignment="1" applyProtection="1">
      <alignment horizontal="center" vertical="top" wrapText="1"/>
      <protection locked="0"/>
    </xf>
    <xf numFmtId="0" fontId="4" fillId="3" borderId="8" xfId="0" applyFont="1" applyFill="1" applyBorder="1" applyAlignment="1" applyProtection="1">
      <alignment horizontal="center" vertical="top" wrapText="1"/>
      <protection locked="0"/>
    </xf>
    <xf numFmtId="0" fontId="3" fillId="3" borderId="7" xfId="0" applyFont="1" applyFill="1" applyBorder="1" applyAlignment="1" applyProtection="1">
      <alignment horizontal="center" vertical="top" wrapText="1"/>
      <protection locked="0"/>
    </xf>
    <xf numFmtId="0" fontId="3" fillId="3" borderId="8" xfId="0" applyFont="1" applyFill="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5" fillId="3" borderId="0" xfId="0" applyFont="1" applyFill="1" applyProtection="1">
      <protection locked="0"/>
    </xf>
    <xf numFmtId="0" fontId="0" fillId="0" borderId="0" xfId="0" applyAlignment="1" applyProtection="1">
      <alignment vertical="center"/>
      <protection locked="0"/>
    </xf>
    <xf numFmtId="0" fontId="0" fillId="3" borderId="0" xfId="0" applyFill="1" applyAlignment="1">
      <alignment vertical="center"/>
    </xf>
    <xf numFmtId="0" fontId="7" fillId="3" borderId="5" xfId="0" applyFont="1" applyFill="1" applyBorder="1" applyAlignment="1">
      <alignment horizontal="center" vertical="center"/>
    </xf>
    <xf numFmtId="0" fontId="0" fillId="3" borderId="0" xfId="0" applyFill="1" applyAlignment="1" applyProtection="1">
      <alignment vertical="center"/>
      <protection locked="0"/>
    </xf>
    <xf numFmtId="0" fontId="7" fillId="3" borderId="5" xfId="0" applyFont="1" applyFill="1" applyBorder="1" applyAlignment="1">
      <alignment vertical="center"/>
    </xf>
    <xf numFmtId="0" fontId="3" fillId="3" borderId="13" xfId="0" applyFont="1" applyFill="1" applyBorder="1" applyAlignment="1">
      <alignment horizontal="center" vertical="center" wrapText="1"/>
    </xf>
    <xf numFmtId="0" fontId="0" fillId="4" borderId="0" xfId="0" applyFill="1" applyAlignment="1">
      <alignment vertical="center"/>
    </xf>
    <xf numFmtId="0" fontId="2" fillId="3" borderId="12" xfId="0" applyFont="1" applyFill="1" applyBorder="1" applyAlignment="1">
      <alignment vertical="center" wrapText="1"/>
    </xf>
    <xf numFmtId="0" fontId="3"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3" borderId="5" xfId="0" applyFont="1" applyFill="1" applyBorder="1" applyAlignment="1">
      <alignment vertical="center" wrapText="1"/>
    </xf>
    <xf numFmtId="0" fontId="3" fillId="3" borderId="0" xfId="0" applyFont="1" applyFill="1" applyAlignment="1">
      <alignment horizontal="center" vertical="center" wrapText="1"/>
    </xf>
    <xf numFmtId="0" fontId="0" fillId="0" borderId="0" xfId="0" applyAlignment="1">
      <alignment vertical="center"/>
    </xf>
    <xf numFmtId="0" fontId="0" fillId="3" borderId="5" xfId="0" applyFill="1" applyBorder="1" applyAlignment="1">
      <alignment vertical="center"/>
    </xf>
    <xf numFmtId="0" fontId="2" fillId="3" borderId="5" xfId="0" applyFont="1" applyFill="1" applyBorder="1" applyAlignment="1">
      <alignment horizontal="center" vertical="center"/>
    </xf>
    <xf numFmtId="0" fontId="2" fillId="5" borderId="5" xfId="0" applyFont="1" applyFill="1" applyBorder="1" applyAlignment="1">
      <alignment vertical="center" wrapText="1"/>
    </xf>
    <xf numFmtId="0" fontId="8" fillId="3" borderId="5" xfId="1" applyFill="1" applyBorder="1" applyAlignment="1" applyProtection="1">
      <alignment vertical="center" wrapText="1"/>
    </xf>
    <xf numFmtId="0" fontId="7" fillId="3" borderId="5" xfId="0" applyFont="1" applyFill="1" applyBorder="1" applyAlignment="1">
      <alignment vertical="center" wrapText="1"/>
    </xf>
    <xf numFmtId="0" fontId="9" fillId="3" borderId="5" xfId="0" applyFont="1" applyFill="1" applyBorder="1" applyAlignment="1">
      <alignment vertical="center" wrapText="1"/>
    </xf>
    <xf numFmtId="0" fontId="2" fillId="0" borderId="0" xfId="0" applyFont="1"/>
    <xf numFmtId="0" fontId="4" fillId="3" borderId="22" xfId="0" applyFont="1" applyFill="1" applyBorder="1" applyAlignment="1">
      <alignment horizontal="center" vertical="top" wrapText="1"/>
    </xf>
    <xf numFmtId="0" fontId="3" fillId="3" borderId="22" xfId="0" applyFont="1" applyFill="1" applyBorder="1" applyAlignment="1">
      <alignment horizontal="center" vertical="top" wrapText="1"/>
    </xf>
    <xf numFmtId="0" fontId="11" fillId="3" borderId="12" xfId="1" applyFont="1" applyFill="1" applyBorder="1" applyAlignment="1" applyProtection="1">
      <alignment vertical="center" wrapText="1"/>
    </xf>
    <xf numFmtId="0" fontId="2" fillId="0" borderId="0" xfId="0" applyFont="1" applyAlignment="1">
      <alignment wrapText="1"/>
    </xf>
    <xf numFmtId="0" fontId="12" fillId="6" borderId="0" xfId="12" applyFont="1" applyFill="1" applyProtection="1">
      <protection locked="0"/>
    </xf>
    <xf numFmtId="0" fontId="16" fillId="6" borderId="0" xfId="12" applyFont="1" applyFill="1" applyProtection="1">
      <protection locked="0"/>
    </xf>
    <xf numFmtId="43" fontId="12" fillId="6" borderId="0" xfId="28" applyFont="1" applyFill="1" applyProtection="1">
      <protection locked="0"/>
    </xf>
    <xf numFmtId="43" fontId="16" fillId="6" borderId="0" xfId="28" applyFont="1" applyFill="1" applyAlignment="1" applyProtection="1">
      <protection locked="0"/>
    </xf>
    <xf numFmtId="43" fontId="12" fillId="6" borderId="0" xfId="28" applyFont="1" applyFill="1" applyAlignment="1" applyProtection="1">
      <protection locked="0"/>
    </xf>
    <xf numFmtId="0" fontId="6" fillId="0" borderId="19" xfId="0" applyFont="1" applyBorder="1" applyAlignment="1" applyProtection="1">
      <alignment horizontal="center"/>
      <protection locked="0"/>
    </xf>
    <xf numFmtId="0" fontId="6" fillId="0" borderId="15" xfId="0" applyFont="1" applyBorder="1" applyProtection="1">
      <protection locked="0"/>
    </xf>
    <xf numFmtId="0" fontId="6" fillId="0" borderId="15" xfId="0" applyFont="1" applyBorder="1" applyAlignment="1" applyProtection="1">
      <alignment horizontal="center"/>
      <protection locked="0"/>
    </xf>
    <xf numFmtId="0" fontId="6" fillId="0" borderId="15" xfId="0" applyFont="1" applyBorder="1" applyAlignment="1" applyProtection="1">
      <alignment horizontal="left"/>
      <protection locked="0"/>
    </xf>
    <xf numFmtId="4" fontId="6" fillId="0" borderId="15" xfId="0" applyNumberFormat="1" applyFont="1" applyBorder="1" applyAlignment="1" applyProtection="1">
      <alignment horizontal="center"/>
      <protection locked="0"/>
    </xf>
    <xf numFmtId="0" fontId="6" fillId="0" borderId="20" xfId="0" applyFont="1" applyBorder="1" applyProtection="1">
      <protection locked="0"/>
    </xf>
    <xf numFmtId="0" fontId="6" fillId="0" borderId="0" xfId="0" applyFont="1" applyProtection="1">
      <protection locked="0"/>
    </xf>
    <xf numFmtId="0" fontId="6" fillId="0" borderId="9" xfId="0" applyFont="1" applyBorder="1" applyProtection="1">
      <protection locked="0"/>
    </xf>
    <xf numFmtId="0" fontId="6" fillId="0" borderId="10" xfId="0" applyFont="1" applyBorder="1" applyProtection="1">
      <protection locked="0"/>
    </xf>
    <xf numFmtId="0" fontId="6" fillId="0" borderId="9"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6" fillId="0" borderId="11" xfId="0" applyFont="1" applyBorder="1" applyProtection="1">
      <protection locked="0"/>
    </xf>
    <xf numFmtId="0" fontId="2" fillId="0" borderId="0" xfId="0" applyFont="1" applyProtection="1">
      <protection locked="0"/>
    </xf>
    <xf numFmtId="0" fontId="6" fillId="0" borderId="24" xfId="0" applyFont="1" applyBorder="1" applyAlignment="1" applyProtection="1">
      <alignment horizontal="center"/>
      <protection locked="0"/>
    </xf>
    <xf numFmtId="0" fontId="6" fillId="0" borderId="25" xfId="0" applyFont="1" applyBorder="1" applyProtection="1">
      <protection locked="0"/>
    </xf>
    <xf numFmtId="0" fontId="6" fillId="0" borderId="25" xfId="0" applyFont="1" applyBorder="1" applyAlignment="1" applyProtection="1">
      <alignment horizontal="center"/>
      <protection locked="0"/>
    </xf>
    <xf numFmtId="0" fontId="6" fillId="0" borderId="25" xfId="0" applyFont="1" applyBorder="1" applyAlignment="1" applyProtection="1">
      <alignment horizontal="left"/>
      <protection locked="0"/>
    </xf>
    <xf numFmtId="4" fontId="6" fillId="0" borderId="25" xfId="0" applyNumberFormat="1" applyFont="1" applyBorder="1" applyAlignment="1" applyProtection="1">
      <alignment horizontal="center"/>
      <protection locked="0"/>
    </xf>
    <xf numFmtId="0" fontId="6" fillId="0" borderId="26" xfId="0" applyFont="1" applyBorder="1" applyProtection="1">
      <protection locked="0"/>
    </xf>
    <xf numFmtId="0" fontId="4" fillId="0" borderId="9" xfId="0" applyFont="1" applyBorder="1" applyProtection="1">
      <protection locked="0"/>
    </xf>
    <xf numFmtId="0" fontId="6" fillId="0" borderId="15" xfId="0" applyFont="1" applyBorder="1" applyAlignment="1" applyProtection="1">
      <alignment vertical="center"/>
      <protection locked="0"/>
    </xf>
    <xf numFmtId="0" fontId="6" fillId="0" borderId="0" xfId="0" applyFont="1" applyBorder="1" applyProtection="1">
      <protection locked="0"/>
    </xf>
    <xf numFmtId="0" fontId="6" fillId="0" borderId="0" xfId="0" applyFont="1" applyBorder="1" applyAlignment="1" applyProtection="1">
      <alignment horizontal="center"/>
      <protection locked="0"/>
    </xf>
    <xf numFmtId="0" fontId="6" fillId="8" borderId="25" xfId="0" quotePrefix="1" applyFont="1" applyFill="1" applyBorder="1" applyAlignment="1" applyProtection="1">
      <alignment horizontal="center"/>
      <protection locked="0"/>
    </xf>
    <xf numFmtId="0" fontId="3" fillId="3" borderId="3" xfId="0" applyFont="1" applyFill="1" applyBorder="1" applyAlignment="1" applyProtection="1">
      <alignment horizontal="center" vertical="top" wrapText="1"/>
      <protection locked="0"/>
    </xf>
    <xf numFmtId="0" fontId="3" fillId="3" borderId="16" xfId="0" applyFont="1" applyFill="1" applyBorder="1" applyAlignment="1">
      <alignment horizontal="center" vertical="top" wrapText="1"/>
    </xf>
    <xf numFmtId="0" fontId="3" fillId="3" borderId="21" xfId="0" applyFont="1" applyFill="1" applyBorder="1" applyAlignment="1">
      <alignment horizontal="center" vertical="top" wrapText="1"/>
    </xf>
    <xf numFmtId="0" fontId="3" fillId="3" borderId="17" xfId="0" applyFont="1" applyFill="1" applyBorder="1" applyAlignment="1">
      <alignment horizontal="center" vertical="top" wrapText="1"/>
    </xf>
    <xf numFmtId="0" fontId="3" fillId="3" borderId="22" xfId="0" applyFont="1" applyFill="1" applyBorder="1" applyAlignment="1">
      <alignment horizontal="center" vertical="top" wrapText="1"/>
    </xf>
    <xf numFmtId="0" fontId="4" fillId="3" borderId="17" xfId="0" applyFont="1" applyFill="1" applyBorder="1" applyAlignment="1">
      <alignment horizontal="center" vertical="top" wrapText="1"/>
    </xf>
    <xf numFmtId="0" fontId="4" fillId="3" borderId="22" xfId="0" applyFont="1" applyFill="1" applyBorder="1" applyAlignment="1">
      <alignment horizontal="center" vertical="top" wrapText="1"/>
    </xf>
    <xf numFmtId="0" fontId="3" fillId="3" borderId="18" xfId="0" applyFont="1" applyFill="1" applyBorder="1" applyAlignment="1">
      <alignment horizontal="center" vertical="top" wrapText="1"/>
    </xf>
    <xf numFmtId="0" fontId="3" fillId="3" borderId="23" xfId="0" applyFont="1" applyFill="1" applyBorder="1" applyAlignment="1">
      <alignment horizontal="center" vertical="top" wrapText="1"/>
    </xf>
    <xf numFmtId="0" fontId="3" fillId="3" borderId="14" xfId="0" applyFont="1" applyFill="1" applyBorder="1" applyAlignment="1" applyProtection="1">
      <alignment horizontal="center" vertical="top" wrapText="1"/>
      <protection locked="0"/>
    </xf>
    <xf numFmtId="0" fontId="3" fillId="3" borderId="2" xfId="0"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0" fontId="7" fillId="3" borderId="5" xfId="0" applyFont="1" applyFill="1" applyBorder="1" applyAlignment="1">
      <alignment horizontal="center" vertical="center"/>
    </xf>
    <xf numFmtId="0" fontId="2" fillId="3" borderId="5" xfId="0" applyFont="1" applyFill="1" applyBorder="1" applyAlignment="1">
      <alignment horizontal="left" vertical="center" wrapText="1"/>
    </xf>
    <xf numFmtId="0" fontId="3" fillId="3" borderId="5" xfId="0" applyFont="1" applyFill="1" applyBorder="1" applyAlignment="1">
      <alignment horizontal="center" vertical="center" wrapText="1"/>
    </xf>
  </cellXfs>
  <cellStyles count="29">
    <cellStyle name="cf1" xfId="2"/>
    <cellStyle name="cf1 2" xfId="13"/>
    <cellStyle name="cf10" xfId="11"/>
    <cellStyle name="cf10 2" xfId="14"/>
    <cellStyle name="cf2" xfId="3"/>
    <cellStyle name="cf2 2" xfId="15"/>
    <cellStyle name="cf3" xfId="4"/>
    <cellStyle name="cf3 2" xfId="16"/>
    <cellStyle name="cf4" xfId="5"/>
    <cellStyle name="cf4 2" xfId="17"/>
    <cellStyle name="cf5" xfId="6"/>
    <cellStyle name="cf5 2" xfId="18"/>
    <cellStyle name="cf6" xfId="7"/>
    <cellStyle name="cf6 2" xfId="19"/>
    <cellStyle name="cf7" xfId="8"/>
    <cellStyle name="cf7 2" xfId="20"/>
    <cellStyle name="cf8" xfId="9"/>
    <cellStyle name="cf8 2" xfId="21"/>
    <cellStyle name="cf9" xfId="10"/>
    <cellStyle name="cf9 2" xfId="22"/>
    <cellStyle name="Comma 2" xfId="28"/>
    <cellStyle name="Excel_BuiltIn_Comma" xfId="23"/>
    <cellStyle name="Heading" xfId="24"/>
    <cellStyle name="Heading1" xfId="25"/>
    <cellStyle name="Hyperlink" xfId="1" builtinId="8"/>
    <cellStyle name="Normal" xfId="0" builtinId="0"/>
    <cellStyle name="Normal 2" xfId="12"/>
    <cellStyle name="Result" xfId="26"/>
    <cellStyle name="Result2" xfId="27"/>
  </cellStyles>
  <dxfs count="17">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dbm.gov.ph/wp-content/uploads/Issuances/2015/Circular%20Letter/CL2015_7-MYO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6"/>
  <sheetViews>
    <sheetView tabSelected="1" zoomScaleNormal="100" workbookViewId="0">
      <selection activeCell="F37" sqref="F37"/>
    </sheetView>
  </sheetViews>
  <sheetFormatPr defaultColWidth="8.375" defaultRowHeight="36.75" customHeight="1"/>
  <cols>
    <col min="1" max="1" width="8.875" style="1" bestFit="1" customWidth="1"/>
    <col min="2" max="2" width="35.5" style="1" bestFit="1" customWidth="1"/>
    <col min="3" max="3" width="10.25" style="1" customWidth="1"/>
    <col min="4" max="4" width="7.625" style="1" customWidth="1"/>
    <col min="5" max="5" width="22.25" style="1" customWidth="1"/>
    <col min="6" max="6" width="10.75" style="1" customWidth="1"/>
    <col min="7" max="7" width="9.875" style="1" customWidth="1"/>
    <col min="8" max="9" width="9.625" style="1" customWidth="1"/>
    <col min="10" max="10" width="5.375" style="1" customWidth="1"/>
    <col min="11" max="13" width="9.625" style="1" customWidth="1"/>
    <col min="14" max="14" width="42.75" style="1" bestFit="1" customWidth="1"/>
    <col min="15" max="43" width="0" style="1" hidden="1" customWidth="1"/>
    <col min="44" max="16384" width="8.375" style="1"/>
  </cols>
  <sheetData>
    <row r="1" spans="1:43" s="2" customFormat="1" ht="18">
      <c r="C1" s="3" t="s">
        <v>151</v>
      </c>
      <c r="D1" s="3"/>
      <c r="K1" s="4"/>
      <c r="L1" s="4"/>
      <c r="M1" s="4"/>
      <c r="O1" s="3" t="s">
        <v>0</v>
      </c>
      <c r="AD1" s="4"/>
      <c r="AE1" s="4"/>
      <c r="AF1" s="4"/>
      <c r="AG1" s="4"/>
    </row>
    <row r="2" spans="1:43" s="6" customFormat="1" ht="13.5" thickBot="1">
      <c r="A2" s="5"/>
      <c r="K2" s="5"/>
      <c r="L2" s="5"/>
      <c r="M2" s="5"/>
      <c r="AD2" s="5"/>
      <c r="AE2" s="5"/>
      <c r="AF2" s="5"/>
      <c r="AG2" s="5"/>
    </row>
    <row r="3" spans="1:43" s="7" customFormat="1" ht="22.5" customHeight="1" thickBot="1">
      <c r="A3" s="69" t="s">
        <v>1</v>
      </c>
      <c r="B3" s="71" t="s">
        <v>2</v>
      </c>
      <c r="C3" s="71" t="s">
        <v>3</v>
      </c>
      <c r="D3" s="73" t="s">
        <v>4</v>
      </c>
      <c r="E3" s="71" t="s">
        <v>5</v>
      </c>
      <c r="F3" s="71" t="s">
        <v>6</v>
      </c>
      <c r="G3" s="71"/>
      <c r="H3" s="71"/>
      <c r="I3" s="71"/>
      <c r="J3" s="71" t="s">
        <v>7</v>
      </c>
      <c r="K3" s="71" t="s">
        <v>8</v>
      </c>
      <c r="L3" s="71"/>
      <c r="M3" s="71"/>
      <c r="N3" s="75" t="s">
        <v>9</v>
      </c>
      <c r="O3" s="77" t="s">
        <v>10</v>
      </c>
      <c r="P3" s="78" t="s">
        <v>5</v>
      </c>
      <c r="Q3" s="68" t="s">
        <v>6</v>
      </c>
      <c r="R3" s="68"/>
      <c r="S3" s="68"/>
      <c r="T3" s="68"/>
      <c r="U3" s="68"/>
      <c r="V3" s="68"/>
      <c r="W3" s="68"/>
      <c r="X3" s="68"/>
      <c r="Y3" s="68"/>
      <c r="Z3" s="68"/>
      <c r="AA3" s="68"/>
      <c r="AB3" s="68"/>
      <c r="AC3" s="78" t="s">
        <v>7</v>
      </c>
      <c r="AD3" s="68" t="s">
        <v>11</v>
      </c>
      <c r="AE3" s="68"/>
      <c r="AF3" s="68"/>
      <c r="AG3" s="78" t="s">
        <v>12</v>
      </c>
      <c r="AH3" s="68" t="s">
        <v>13</v>
      </c>
      <c r="AI3" s="68"/>
      <c r="AJ3" s="68"/>
      <c r="AK3" s="68"/>
      <c r="AL3" s="68"/>
      <c r="AM3" s="68"/>
      <c r="AN3" s="68"/>
      <c r="AO3" s="68"/>
      <c r="AP3" s="68"/>
      <c r="AQ3" s="80" t="s">
        <v>14</v>
      </c>
    </row>
    <row r="4" spans="1:43" s="14" customFormat="1" ht="35.25" thickTop="1" thickBot="1">
      <c r="A4" s="70"/>
      <c r="B4" s="72"/>
      <c r="C4" s="72"/>
      <c r="D4" s="74"/>
      <c r="E4" s="72"/>
      <c r="F4" s="35" t="s">
        <v>15</v>
      </c>
      <c r="G4" s="35" t="s">
        <v>16</v>
      </c>
      <c r="H4" s="35" t="s">
        <v>17</v>
      </c>
      <c r="I4" s="35" t="s">
        <v>18</v>
      </c>
      <c r="J4" s="72"/>
      <c r="K4" s="36" t="s">
        <v>19</v>
      </c>
      <c r="L4" s="36" t="s">
        <v>20</v>
      </c>
      <c r="M4" s="36" t="s">
        <v>21</v>
      </c>
      <c r="N4" s="76"/>
      <c r="O4" s="77"/>
      <c r="P4" s="79"/>
      <c r="Q4" s="8" t="s">
        <v>22</v>
      </c>
      <c r="R4" s="9" t="s">
        <v>23</v>
      </c>
      <c r="S4" s="10" t="s">
        <v>24</v>
      </c>
      <c r="T4" s="10" t="s">
        <v>25</v>
      </c>
      <c r="U4" s="10" t="s">
        <v>26</v>
      </c>
      <c r="V4" s="10" t="s">
        <v>27</v>
      </c>
      <c r="W4" s="10" t="s">
        <v>28</v>
      </c>
      <c r="X4" s="10" t="s">
        <v>29</v>
      </c>
      <c r="Y4" s="10" t="s">
        <v>18</v>
      </c>
      <c r="Z4" s="10" t="s">
        <v>30</v>
      </c>
      <c r="AA4" s="10" t="s">
        <v>31</v>
      </c>
      <c r="AB4" s="10" t="s">
        <v>32</v>
      </c>
      <c r="AC4" s="78"/>
      <c r="AD4" s="11" t="s">
        <v>19</v>
      </c>
      <c r="AE4" s="12" t="s">
        <v>20</v>
      </c>
      <c r="AF4" s="13" t="s">
        <v>21</v>
      </c>
      <c r="AG4" s="78"/>
      <c r="AH4" s="9" t="s">
        <v>33</v>
      </c>
      <c r="AI4" s="10" t="s">
        <v>24</v>
      </c>
      <c r="AJ4" s="10" t="s">
        <v>25</v>
      </c>
      <c r="AK4" s="10" t="s">
        <v>26</v>
      </c>
      <c r="AL4" s="10" t="s">
        <v>27</v>
      </c>
      <c r="AM4" s="10" t="s">
        <v>28</v>
      </c>
      <c r="AN4" s="10" t="s">
        <v>29</v>
      </c>
      <c r="AO4" s="10" t="s">
        <v>18</v>
      </c>
      <c r="AP4" s="10" t="s">
        <v>31</v>
      </c>
      <c r="AQ4" s="80"/>
    </row>
    <row r="5" spans="1:43" s="56" customFormat="1" ht="12.75">
      <c r="A5" s="57">
        <v>5020301000</v>
      </c>
      <c r="B5" s="58" t="s">
        <v>100</v>
      </c>
      <c r="C5" s="58" t="s">
        <v>124</v>
      </c>
      <c r="D5" s="59" t="s">
        <v>91</v>
      </c>
      <c r="E5" s="60" t="s">
        <v>43</v>
      </c>
      <c r="F5" s="58" t="s">
        <v>125</v>
      </c>
      <c r="G5" s="45" t="s">
        <v>125</v>
      </c>
      <c r="H5" s="58" t="s">
        <v>125</v>
      </c>
      <c r="I5" s="58" t="s">
        <v>125</v>
      </c>
      <c r="J5" s="58" t="s">
        <v>88</v>
      </c>
      <c r="K5" s="61">
        <v>2929268.08</v>
      </c>
      <c r="L5" s="61">
        <v>2929268.08</v>
      </c>
      <c r="M5" s="67" t="s">
        <v>102</v>
      </c>
      <c r="N5" s="62" t="s">
        <v>126</v>
      </c>
      <c r="O5" s="50"/>
      <c r="P5" s="51"/>
      <c r="Q5" s="51"/>
      <c r="R5" s="51"/>
      <c r="S5" s="51"/>
      <c r="T5" s="51"/>
      <c r="U5" s="51"/>
      <c r="V5" s="51"/>
      <c r="W5" s="63"/>
      <c r="X5" s="51"/>
      <c r="Y5" s="51"/>
      <c r="Z5" s="51"/>
      <c r="AA5" s="51"/>
      <c r="AB5" s="51"/>
      <c r="AC5" s="52"/>
      <c r="AD5" s="53"/>
      <c r="AE5" s="53"/>
      <c r="AF5" s="54"/>
      <c r="AG5" s="53"/>
      <c r="AH5" s="51"/>
      <c r="AI5" s="51"/>
      <c r="AJ5" s="51"/>
      <c r="AK5" s="51"/>
      <c r="AL5" s="51"/>
      <c r="AM5" s="51"/>
      <c r="AN5" s="51"/>
      <c r="AO5" s="51"/>
      <c r="AP5" s="52"/>
      <c r="AQ5" s="55"/>
    </row>
    <row r="6" spans="1:43" s="56" customFormat="1" ht="12.75">
      <c r="A6" s="44">
        <v>5020399000</v>
      </c>
      <c r="B6" s="45" t="s">
        <v>101</v>
      </c>
      <c r="C6" s="45" t="s">
        <v>124</v>
      </c>
      <c r="D6" s="46" t="s">
        <v>91</v>
      </c>
      <c r="E6" s="47" t="s">
        <v>47</v>
      </c>
      <c r="F6" s="45" t="s">
        <v>125</v>
      </c>
      <c r="G6" s="45" t="s">
        <v>125</v>
      </c>
      <c r="H6" s="45" t="s">
        <v>125</v>
      </c>
      <c r="I6" s="45" t="s">
        <v>125</v>
      </c>
      <c r="J6" s="45" t="s">
        <v>88</v>
      </c>
      <c r="K6" s="48">
        <v>130658.88</v>
      </c>
      <c r="L6" s="48">
        <v>130658.88</v>
      </c>
      <c r="M6" s="67" t="s">
        <v>102</v>
      </c>
      <c r="N6" s="49" t="s">
        <v>126</v>
      </c>
      <c r="O6" s="50"/>
      <c r="P6" s="51"/>
      <c r="Q6" s="51"/>
      <c r="R6" s="51"/>
      <c r="S6" s="51"/>
      <c r="T6" s="51"/>
      <c r="U6" s="51"/>
      <c r="V6" s="51"/>
      <c r="W6" s="51"/>
      <c r="X6" s="51"/>
      <c r="Y6" s="51"/>
      <c r="Z6" s="51"/>
      <c r="AA6" s="51"/>
      <c r="AB6" s="51"/>
      <c r="AC6" s="52"/>
      <c r="AD6" s="53"/>
      <c r="AE6" s="53"/>
      <c r="AF6" s="54"/>
      <c r="AG6" s="53"/>
      <c r="AH6" s="51"/>
      <c r="AI6" s="51"/>
      <c r="AJ6" s="51"/>
      <c r="AK6" s="51"/>
      <c r="AL6" s="51"/>
      <c r="AM6" s="51"/>
      <c r="AN6" s="51"/>
      <c r="AO6" s="51"/>
      <c r="AP6" s="52"/>
      <c r="AQ6" s="55"/>
    </row>
    <row r="7" spans="1:43" s="56" customFormat="1" ht="12.75">
      <c r="A7" s="44" t="s">
        <v>102</v>
      </c>
      <c r="B7" s="45" t="s">
        <v>103</v>
      </c>
      <c r="C7" s="45" t="s">
        <v>124</v>
      </c>
      <c r="D7" s="46" t="s">
        <v>91</v>
      </c>
      <c r="E7" s="47" t="s">
        <v>47</v>
      </c>
      <c r="F7" s="45" t="s">
        <v>125</v>
      </c>
      <c r="G7" s="45" t="s">
        <v>125</v>
      </c>
      <c r="H7" s="45" t="s">
        <v>125</v>
      </c>
      <c r="I7" s="45" t="s">
        <v>125</v>
      </c>
      <c r="J7" s="45" t="s">
        <v>88</v>
      </c>
      <c r="K7" s="48">
        <v>17466.509999999998</v>
      </c>
      <c r="L7" s="48">
        <v>17466.509999999998</v>
      </c>
      <c r="M7" s="67" t="s">
        <v>102</v>
      </c>
      <c r="N7" s="49" t="s">
        <v>126</v>
      </c>
      <c r="O7" s="50"/>
      <c r="P7" s="51"/>
      <c r="Q7" s="51"/>
      <c r="R7" s="51"/>
      <c r="S7" s="51"/>
      <c r="T7" s="51"/>
      <c r="U7" s="51"/>
      <c r="V7" s="51"/>
      <c r="W7" s="51"/>
      <c r="X7" s="51"/>
      <c r="Y7" s="51"/>
      <c r="Z7" s="51"/>
      <c r="AA7" s="51"/>
      <c r="AB7" s="51"/>
      <c r="AC7" s="52"/>
      <c r="AD7" s="53"/>
      <c r="AE7" s="53"/>
      <c r="AF7" s="54"/>
      <c r="AG7" s="53"/>
      <c r="AH7" s="51"/>
      <c r="AI7" s="51"/>
      <c r="AJ7" s="51"/>
      <c r="AK7" s="51"/>
      <c r="AL7" s="51"/>
      <c r="AM7" s="51"/>
      <c r="AN7" s="51"/>
      <c r="AO7" s="51"/>
      <c r="AP7" s="52"/>
      <c r="AQ7" s="55"/>
    </row>
    <row r="8" spans="1:43" s="56" customFormat="1" ht="12.75">
      <c r="A8" s="44">
        <v>5020309000</v>
      </c>
      <c r="B8" s="45" t="s">
        <v>104</v>
      </c>
      <c r="C8" s="45" t="s">
        <v>124</v>
      </c>
      <c r="D8" s="46" t="s">
        <v>91</v>
      </c>
      <c r="E8" s="47" t="s">
        <v>47</v>
      </c>
      <c r="F8" s="45" t="s">
        <v>125</v>
      </c>
      <c r="G8" s="45" t="s">
        <v>125</v>
      </c>
      <c r="H8" s="45" t="s">
        <v>127</v>
      </c>
      <c r="I8" s="45" t="s">
        <v>127</v>
      </c>
      <c r="J8" s="45" t="s">
        <v>88</v>
      </c>
      <c r="K8" s="48">
        <f>15200*12</f>
        <v>182400</v>
      </c>
      <c r="L8" s="48">
        <f>K8</f>
        <v>182400</v>
      </c>
      <c r="M8" s="67" t="s">
        <v>102</v>
      </c>
      <c r="N8" s="49" t="s">
        <v>128</v>
      </c>
      <c r="O8" s="50"/>
      <c r="P8" s="51"/>
      <c r="Q8" s="51"/>
      <c r="R8" s="51"/>
      <c r="S8" s="51"/>
      <c r="T8" s="51"/>
      <c r="U8" s="51"/>
      <c r="V8" s="51"/>
      <c r="W8" s="51"/>
      <c r="X8" s="51"/>
      <c r="Y8" s="51"/>
      <c r="Z8" s="51"/>
      <c r="AA8" s="51"/>
      <c r="AB8" s="51"/>
      <c r="AC8" s="52"/>
      <c r="AD8" s="53"/>
      <c r="AE8" s="53"/>
      <c r="AF8" s="54"/>
      <c r="AG8" s="53"/>
      <c r="AH8" s="51"/>
      <c r="AI8" s="51"/>
      <c r="AJ8" s="51"/>
      <c r="AK8" s="51"/>
      <c r="AL8" s="51"/>
      <c r="AM8" s="51"/>
      <c r="AN8" s="51"/>
      <c r="AO8" s="51"/>
      <c r="AP8" s="52"/>
      <c r="AQ8" s="55"/>
    </row>
    <row r="9" spans="1:43" s="56" customFormat="1" ht="12.75">
      <c r="A9" s="44">
        <v>5020308000</v>
      </c>
      <c r="B9" s="45" t="s">
        <v>105</v>
      </c>
      <c r="C9" s="45" t="s">
        <v>124</v>
      </c>
      <c r="D9" s="46" t="s">
        <v>91</v>
      </c>
      <c r="E9" s="47" t="s">
        <v>38</v>
      </c>
      <c r="F9" s="45" t="s">
        <v>125</v>
      </c>
      <c r="G9" s="45" t="s">
        <v>125</v>
      </c>
      <c r="H9" s="45" t="s">
        <v>127</v>
      </c>
      <c r="I9" s="45" t="s">
        <v>127</v>
      </c>
      <c r="J9" s="45" t="s">
        <v>88</v>
      </c>
      <c r="K9" s="46">
        <v>2500</v>
      </c>
      <c r="L9" s="46">
        <v>2500</v>
      </c>
      <c r="M9" s="67" t="s">
        <v>102</v>
      </c>
      <c r="N9" s="49" t="s">
        <v>129</v>
      </c>
      <c r="O9" s="50"/>
      <c r="P9" s="51"/>
      <c r="Q9" s="51"/>
      <c r="R9" s="51"/>
      <c r="S9" s="51"/>
      <c r="T9" s="51"/>
      <c r="U9" s="51"/>
      <c r="V9" s="51"/>
      <c r="W9" s="51"/>
      <c r="X9" s="51"/>
      <c r="Y9" s="51"/>
      <c r="Z9" s="51"/>
      <c r="AA9" s="51"/>
      <c r="AB9" s="51"/>
      <c r="AC9" s="52"/>
      <c r="AD9" s="53"/>
      <c r="AE9" s="53"/>
      <c r="AF9" s="54"/>
      <c r="AG9" s="53"/>
      <c r="AH9" s="51"/>
      <c r="AI9" s="51"/>
      <c r="AJ9" s="51"/>
      <c r="AK9" s="51"/>
      <c r="AL9" s="51"/>
      <c r="AM9" s="51"/>
      <c r="AN9" s="51"/>
      <c r="AO9" s="51"/>
      <c r="AP9" s="52"/>
      <c r="AQ9" s="55"/>
    </row>
    <row r="10" spans="1:43" s="56" customFormat="1" ht="12.75">
      <c r="A10" s="44">
        <v>5021305002</v>
      </c>
      <c r="B10" s="45" t="s">
        <v>106</v>
      </c>
      <c r="C10" s="45" t="s">
        <v>124</v>
      </c>
      <c r="D10" s="46" t="s">
        <v>91</v>
      </c>
      <c r="E10" s="47" t="s">
        <v>47</v>
      </c>
      <c r="F10" s="45" t="s">
        <v>125</v>
      </c>
      <c r="G10" s="45" t="s">
        <v>125</v>
      </c>
      <c r="H10" s="45" t="s">
        <v>125</v>
      </c>
      <c r="I10" s="45" t="s">
        <v>125</v>
      </c>
      <c r="J10" s="45" t="s">
        <v>88</v>
      </c>
      <c r="K10" s="48">
        <v>759297.6</v>
      </c>
      <c r="L10" s="48">
        <v>759297.6</v>
      </c>
      <c r="M10" s="67" t="s">
        <v>102</v>
      </c>
      <c r="N10" s="49" t="s">
        <v>126</v>
      </c>
      <c r="O10" s="50"/>
      <c r="P10" s="51"/>
      <c r="Q10" s="51"/>
      <c r="R10" s="51"/>
      <c r="S10" s="51"/>
      <c r="T10" s="51"/>
      <c r="U10" s="51"/>
      <c r="V10" s="51"/>
      <c r="W10" s="51"/>
      <c r="X10" s="51"/>
      <c r="Y10" s="51"/>
      <c r="Z10" s="51"/>
      <c r="AA10" s="51"/>
      <c r="AB10" s="51"/>
      <c r="AC10" s="52"/>
      <c r="AD10" s="53"/>
      <c r="AE10" s="53"/>
      <c r="AF10" s="54"/>
      <c r="AG10" s="53"/>
      <c r="AH10" s="51"/>
      <c r="AI10" s="51"/>
      <c r="AJ10" s="51"/>
      <c r="AK10" s="51"/>
      <c r="AL10" s="51"/>
      <c r="AM10" s="51"/>
      <c r="AN10" s="51"/>
      <c r="AO10" s="51"/>
      <c r="AP10" s="52"/>
      <c r="AQ10" s="55"/>
    </row>
    <row r="11" spans="1:43" s="56" customFormat="1" ht="12.75">
      <c r="A11" s="44" t="s">
        <v>102</v>
      </c>
      <c r="B11" s="45" t="s">
        <v>107</v>
      </c>
      <c r="C11" s="45" t="s">
        <v>124</v>
      </c>
      <c r="D11" s="46" t="s">
        <v>91</v>
      </c>
      <c r="E11" s="47" t="s">
        <v>36</v>
      </c>
      <c r="F11" s="45" t="s">
        <v>125</v>
      </c>
      <c r="G11" s="45" t="s">
        <v>125</v>
      </c>
      <c r="H11" s="45" t="s">
        <v>127</v>
      </c>
      <c r="I11" s="45" t="s">
        <v>127</v>
      </c>
      <c r="J11" s="45" t="s">
        <v>88</v>
      </c>
      <c r="K11" s="48">
        <f>1300*12</f>
        <v>15600</v>
      </c>
      <c r="L11" s="48">
        <f>1300*12</f>
        <v>15600</v>
      </c>
      <c r="M11" s="67" t="s">
        <v>102</v>
      </c>
      <c r="N11" s="49" t="s">
        <v>130</v>
      </c>
      <c r="O11" s="50"/>
      <c r="P11" s="51"/>
      <c r="Q11" s="51"/>
      <c r="R11" s="51"/>
      <c r="S11" s="51"/>
      <c r="T11" s="51"/>
      <c r="U11" s="51"/>
      <c r="V11" s="51"/>
      <c r="W11" s="51"/>
      <c r="X11" s="51"/>
      <c r="Y11" s="51"/>
      <c r="Z11" s="51"/>
      <c r="AA11" s="51"/>
      <c r="AB11" s="51"/>
      <c r="AC11" s="52"/>
      <c r="AD11" s="53"/>
      <c r="AE11" s="53"/>
      <c r="AF11" s="54"/>
      <c r="AG11" s="53"/>
      <c r="AH11" s="51"/>
      <c r="AI11" s="51"/>
      <c r="AJ11" s="51"/>
      <c r="AK11" s="51"/>
      <c r="AL11" s="51"/>
      <c r="AM11" s="51"/>
      <c r="AN11" s="51"/>
      <c r="AO11" s="51"/>
      <c r="AP11" s="52"/>
      <c r="AQ11" s="55"/>
    </row>
    <row r="12" spans="1:43" s="56" customFormat="1" ht="12.75">
      <c r="A12" s="44">
        <v>5021303005</v>
      </c>
      <c r="B12" s="45" t="s">
        <v>108</v>
      </c>
      <c r="C12" s="45" t="s">
        <v>124</v>
      </c>
      <c r="D12" s="46" t="s">
        <v>91</v>
      </c>
      <c r="E12" s="47" t="s">
        <v>36</v>
      </c>
      <c r="F12" s="45" t="s">
        <v>125</v>
      </c>
      <c r="G12" s="45" t="s">
        <v>125</v>
      </c>
      <c r="H12" s="45" t="s">
        <v>127</v>
      </c>
      <c r="I12" s="45" t="s">
        <v>127</v>
      </c>
      <c r="J12" s="45" t="s">
        <v>88</v>
      </c>
      <c r="K12" s="48">
        <f>35600*12</f>
        <v>427200</v>
      </c>
      <c r="L12" s="48">
        <f>35600*12</f>
        <v>427200</v>
      </c>
      <c r="M12" s="67" t="s">
        <v>102</v>
      </c>
      <c r="N12" s="49" t="s">
        <v>131</v>
      </c>
      <c r="O12" s="50"/>
      <c r="P12" s="51"/>
      <c r="Q12" s="51"/>
      <c r="R12" s="51"/>
      <c r="S12" s="51"/>
      <c r="T12" s="51"/>
      <c r="U12" s="51"/>
      <c r="V12" s="51"/>
      <c r="W12" s="51"/>
      <c r="X12" s="51"/>
      <c r="Y12" s="51"/>
      <c r="Z12" s="51"/>
      <c r="AA12" s="51"/>
      <c r="AB12" s="51"/>
      <c r="AC12" s="52"/>
      <c r="AD12" s="53"/>
      <c r="AE12" s="53"/>
      <c r="AF12" s="54"/>
      <c r="AG12" s="53"/>
      <c r="AH12" s="51"/>
      <c r="AI12" s="51"/>
      <c r="AJ12" s="51"/>
      <c r="AK12" s="51"/>
      <c r="AL12" s="51"/>
      <c r="AM12" s="51"/>
      <c r="AN12" s="51"/>
      <c r="AO12" s="51"/>
      <c r="AP12" s="52"/>
      <c r="AQ12" s="55"/>
    </row>
    <row r="13" spans="1:43" s="56" customFormat="1" ht="12.75">
      <c r="A13" s="44">
        <v>5021304001</v>
      </c>
      <c r="B13" s="45" t="s">
        <v>109</v>
      </c>
      <c r="C13" s="45" t="s">
        <v>124</v>
      </c>
      <c r="D13" s="46" t="s">
        <v>91</v>
      </c>
      <c r="E13" s="47" t="s">
        <v>47</v>
      </c>
      <c r="F13" s="45" t="s">
        <v>125</v>
      </c>
      <c r="G13" s="45" t="s">
        <v>125</v>
      </c>
      <c r="H13" s="45" t="s">
        <v>125</v>
      </c>
      <c r="I13" s="45" t="s">
        <v>125</v>
      </c>
      <c r="J13" s="45" t="s">
        <v>88</v>
      </c>
      <c r="K13" s="48">
        <v>66548.960000000006</v>
      </c>
      <c r="L13" s="48">
        <v>66548.960000000006</v>
      </c>
      <c r="M13" s="67" t="s">
        <v>102</v>
      </c>
      <c r="N13" s="49" t="s">
        <v>132</v>
      </c>
      <c r="O13" s="50"/>
      <c r="P13" s="51"/>
      <c r="Q13" s="51"/>
      <c r="R13" s="51"/>
      <c r="S13" s="51"/>
      <c r="T13" s="51"/>
      <c r="U13" s="51"/>
      <c r="V13" s="51"/>
      <c r="W13" s="51"/>
      <c r="X13" s="51"/>
      <c r="Y13" s="51"/>
      <c r="Z13" s="51"/>
      <c r="AA13" s="51"/>
      <c r="AB13" s="51"/>
      <c r="AC13" s="52"/>
      <c r="AD13" s="53"/>
      <c r="AE13" s="53"/>
      <c r="AF13" s="54"/>
      <c r="AG13" s="53"/>
      <c r="AH13" s="51"/>
      <c r="AI13" s="51"/>
      <c r="AJ13" s="51"/>
      <c r="AK13" s="51"/>
      <c r="AL13" s="51"/>
      <c r="AM13" s="51"/>
      <c r="AN13" s="51"/>
      <c r="AO13" s="51"/>
      <c r="AP13" s="52"/>
      <c r="AQ13" s="55"/>
    </row>
    <row r="14" spans="1:43" s="56" customFormat="1" ht="12.75">
      <c r="A14" s="44">
        <v>5029902000</v>
      </c>
      <c r="B14" s="45" t="s">
        <v>110</v>
      </c>
      <c r="C14" s="45" t="s">
        <v>124</v>
      </c>
      <c r="D14" s="46" t="s">
        <v>91</v>
      </c>
      <c r="E14" s="47" t="s">
        <v>47</v>
      </c>
      <c r="F14" s="45" t="s">
        <v>125</v>
      </c>
      <c r="G14" s="45" t="s">
        <v>125</v>
      </c>
      <c r="H14" s="45" t="s">
        <v>127</v>
      </c>
      <c r="I14" s="45" t="s">
        <v>127</v>
      </c>
      <c r="J14" s="45" t="s">
        <v>88</v>
      </c>
      <c r="K14" s="48">
        <v>65000</v>
      </c>
      <c r="L14" s="48">
        <v>65000</v>
      </c>
      <c r="M14" s="67" t="s">
        <v>102</v>
      </c>
      <c r="N14" s="49" t="s">
        <v>132</v>
      </c>
      <c r="O14" s="50"/>
      <c r="P14" s="51"/>
      <c r="Q14" s="51"/>
      <c r="R14" s="51"/>
      <c r="S14" s="51"/>
      <c r="T14" s="51"/>
      <c r="U14" s="51"/>
      <c r="V14" s="51"/>
      <c r="W14" s="51"/>
      <c r="X14" s="51"/>
      <c r="Y14" s="51"/>
      <c r="Z14" s="51"/>
      <c r="AA14" s="51"/>
      <c r="AB14" s="51"/>
      <c r="AC14" s="52"/>
      <c r="AD14" s="53"/>
      <c r="AE14" s="53"/>
      <c r="AF14" s="54"/>
      <c r="AG14" s="53"/>
      <c r="AH14" s="51"/>
      <c r="AI14" s="51"/>
      <c r="AJ14" s="51"/>
      <c r="AK14" s="51"/>
      <c r="AL14" s="51"/>
      <c r="AM14" s="51"/>
      <c r="AN14" s="51"/>
      <c r="AO14" s="51"/>
      <c r="AP14" s="52"/>
      <c r="AQ14" s="55"/>
    </row>
    <row r="15" spans="1:43" s="56" customFormat="1" ht="12.75">
      <c r="A15" s="44">
        <v>5021305012</v>
      </c>
      <c r="B15" s="45" t="s">
        <v>111</v>
      </c>
      <c r="C15" s="45" t="s">
        <v>124</v>
      </c>
      <c r="D15" s="46" t="s">
        <v>91</v>
      </c>
      <c r="E15" s="47" t="s">
        <v>47</v>
      </c>
      <c r="F15" s="45" t="s">
        <v>125</v>
      </c>
      <c r="G15" s="45" t="s">
        <v>125</v>
      </c>
      <c r="H15" s="45" t="s">
        <v>127</v>
      </c>
      <c r="I15" s="45" t="s">
        <v>127</v>
      </c>
      <c r="J15" s="45" t="s">
        <v>88</v>
      </c>
      <c r="K15" s="48">
        <v>625280</v>
      </c>
      <c r="L15" s="48">
        <v>625280</v>
      </c>
      <c r="M15" s="67" t="s">
        <v>102</v>
      </c>
      <c r="N15" s="49" t="s">
        <v>126</v>
      </c>
      <c r="O15" s="50"/>
      <c r="P15" s="51"/>
      <c r="Q15" s="51"/>
      <c r="R15" s="51"/>
      <c r="S15" s="51"/>
      <c r="T15" s="51"/>
      <c r="U15" s="51"/>
      <c r="V15" s="51"/>
      <c r="W15" s="51"/>
      <c r="X15" s="51"/>
      <c r="Y15" s="51"/>
      <c r="Z15" s="51"/>
      <c r="AA15" s="51"/>
      <c r="AB15" s="51"/>
      <c r="AC15" s="52"/>
      <c r="AD15" s="53"/>
      <c r="AE15" s="53"/>
      <c r="AF15" s="54"/>
      <c r="AG15" s="53"/>
      <c r="AH15" s="51"/>
      <c r="AI15" s="51"/>
      <c r="AJ15" s="51"/>
      <c r="AK15" s="51"/>
      <c r="AL15" s="51"/>
      <c r="AM15" s="51"/>
      <c r="AN15" s="51"/>
      <c r="AO15" s="51"/>
      <c r="AP15" s="52"/>
      <c r="AQ15" s="55"/>
    </row>
    <row r="16" spans="1:43" s="56" customFormat="1" ht="12.75">
      <c r="A16" s="44" t="s">
        <v>102</v>
      </c>
      <c r="B16" s="45" t="s">
        <v>112</v>
      </c>
      <c r="C16" s="45" t="s">
        <v>124</v>
      </c>
      <c r="D16" s="46" t="s">
        <v>91</v>
      </c>
      <c r="E16" s="47" t="s">
        <v>47</v>
      </c>
      <c r="F16" s="45" t="s">
        <v>125</v>
      </c>
      <c r="G16" s="45" t="s">
        <v>125</v>
      </c>
      <c r="H16" s="45" t="s">
        <v>127</v>
      </c>
      <c r="I16" s="45" t="s">
        <v>127</v>
      </c>
      <c r="J16" s="45" t="s">
        <v>88</v>
      </c>
      <c r="K16" s="48">
        <v>60000</v>
      </c>
      <c r="L16" s="48">
        <v>60000</v>
      </c>
      <c r="M16" s="67" t="s">
        <v>102</v>
      </c>
      <c r="N16" s="49" t="s">
        <v>126</v>
      </c>
      <c r="O16" s="50"/>
      <c r="P16" s="51"/>
      <c r="Q16" s="51"/>
      <c r="R16" s="51"/>
      <c r="S16" s="51"/>
      <c r="T16" s="51"/>
      <c r="U16" s="51"/>
      <c r="V16" s="51"/>
      <c r="W16" s="51"/>
      <c r="X16" s="51"/>
      <c r="Y16" s="51"/>
      <c r="Z16" s="51"/>
      <c r="AA16" s="51"/>
      <c r="AB16" s="51"/>
      <c r="AC16" s="52"/>
      <c r="AD16" s="53"/>
      <c r="AE16" s="53"/>
      <c r="AF16" s="54"/>
      <c r="AG16" s="53"/>
      <c r="AH16" s="51"/>
      <c r="AI16" s="51"/>
      <c r="AJ16" s="51"/>
      <c r="AK16" s="51"/>
      <c r="AL16" s="51"/>
      <c r="AM16" s="51"/>
      <c r="AN16" s="51"/>
      <c r="AO16" s="51"/>
      <c r="AP16" s="52"/>
      <c r="AQ16" s="55"/>
    </row>
    <row r="17" spans="1:256" s="56" customFormat="1" ht="12.75">
      <c r="A17" s="44">
        <v>5021202000</v>
      </c>
      <c r="B17" s="45" t="s">
        <v>113</v>
      </c>
      <c r="C17" s="45" t="s">
        <v>124</v>
      </c>
      <c r="D17" s="46" t="s">
        <v>91</v>
      </c>
      <c r="E17" s="47" t="s">
        <v>36</v>
      </c>
      <c r="F17" s="45" t="s">
        <v>125</v>
      </c>
      <c r="G17" s="45" t="s">
        <v>125</v>
      </c>
      <c r="H17" s="45" t="s">
        <v>127</v>
      </c>
      <c r="I17" s="45" t="s">
        <v>127</v>
      </c>
      <c r="J17" s="45" t="s">
        <v>88</v>
      </c>
      <c r="K17" s="48">
        <f>15314*12</f>
        <v>183768</v>
      </c>
      <c r="L17" s="48">
        <f>15314*12</f>
        <v>183768</v>
      </c>
      <c r="M17" s="67" t="s">
        <v>102</v>
      </c>
      <c r="N17" s="49" t="s">
        <v>133</v>
      </c>
      <c r="O17" s="50"/>
      <c r="P17" s="51"/>
      <c r="Q17" s="51"/>
      <c r="R17" s="51"/>
      <c r="S17" s="51"/>
      <c r="T17" s="51"/>
      <c r="U17" s="51"/>
      <c r="V17" s="51"/>
      <c r="W17" s="51"/>
      <c r="X17" s="51"/>
      <c r="Y17" s="51"/>
      <c r="Z17" s="51"/>
      <c r="AA17" s="51"/>
      <c r="AB17" s="51"/>
      <c r="AC17" s="52"/>
      <c r="AD17" s="53"/>
      <c r="AE17" s="53"/>
      <c r="AF17" s="54"/>
      <c r="AG17" s="53"/>
      <c r="AH17" s="51"/>
      <c r="AI17" s="51"/>
      <c r="AJ17" s="51"/>
      <c r="AK17" s="51"/>
      <c r="AL17" s="51"/>
      <c r="AM17" s="51"/>
      <c r="AN17" s="51"/>
      <c r="AO17" s="51"/>
      <c r="AP17" s="52"/>
      <c r="AQ17" s="55"/>
    </row>
    <row r="18" spans="1:256" s="56" customFormat="1" ht="12.75">
      <c r="A18" s="44">
        <v>5020502001</v>
      </c>
      <c r="B18" s="45" t="s">
        <v>114</v>
      </c>
      <c r="C18" s="45" t="s">
        <v>124</v>
      </c>
      <c r="D18" s="46" t="s">
        <v>91</v>
      </c>
      <c r="E18" s="47" t="s">
        <v>36</v>
      </c>
      <c r="F18" s="45" t="s">
        <v>125</v>
      </c>
      <c r="G18" s="45" t="s">
        <v>125</v>
      </c>
      <c r="H18" s="45" t="s">
        <v>127</v>
      </c>
      <c r="I18" s="45" t="s">
        <v>127</v>
      </c>
      <c r="J18" s="45" t="s">
        <v>88</v>
      </c>
      <c r="K18" s="48">
        <v>12000</v>
      </c>
      <c r="L18" s="48">
        <v>12000</v>
      </c>
      <c r="M18" s="67" t="s">
        <v>102</v>
      </c>
      <c r="N18" s="49" t="s">
        <v>134</v>
      </c>
      <c r="O18" s="50"/>
      <c r="P18" s="51"/>
      <c r="Q18" s="51"/>
      <c r="R18" s="51"/>
      <c r="S18" s="51"/>
      <c r="T18" s="51"/>
      <c r="U18" s="51"/>
      <c r="V18" s="51"/>
      <c r="W18" s="51"/>
      <c r="X18" s="51"/>
      <c r="Y18" s="51"/>
      <c r="Z18" s="51"/>
      <c r="AA18" s="51"/>
      <c r="AB18" s="51"/>
      <c r="AC18" s="52"/>
      <c r="AD18" s="53"/>
      <c r="AE18" s="53"/>
      <c r="AF18" s="54"/>
      <c r="AG18" s="53"/>
      <c r="AH18" s="51"/>
      <c r="AI18" s="51"/>
      <c r="AJ18" s="51"/>
      <c r="AK18" s="51"/>
      <c r="AL18" s="51"/>
      <c r="AM18" s="51"/>
      <c r="AN18" s="51"/>
      <c r="AO18" s="51"/>
      <c r="AP18" s="52"/>
      <c r="AQ18" s="55"/>
    </row>
    <row r="19" spans="1:256" s="56" customFormat="1" ht="12.75">
      <c r="A19" s="44">
        <v>5020502002</v>
      </c>
      <c r="B19" s="45" t="s">
        <v>115</v>
      </c>
      <c r="C19" s="45" t="s">
        <v>124</v>
      </c>
      <c r="D19" s="46" t="s">
        <v>91</v>
      </c>
      <c r="E19" s="47" t="s">
        <v>36</v>
      </c>
      <c r="F19" s="45" t="s">
        <v>125</v>
      </c>
      <c r="G19" s="45" t="s">
        <v>125</v>
      </c>
      <c r="H19" s="45" t="s">
        <v>127</v>
      </c>
      <c r="I19" s="45" t="s">
        <v>127</v>
      </c>
      <c r="J19" s="45" t="s">
        <v>88</v>
      </c>
      <c r="K19" s="48">
        <f>800*12</f>
        <v>9600</v>
      </c>
      <c r="L19" s="48">
        <f>800*12</f>
        <v>9600</v>
      </c>
      <c r="M19" s="67" t="s">
        <v>102</v>
      </c>
      <c r="N19" s="49" t="s">
        <v>135</v>
      </c>
      <c r="O19" s="50"/>
      <c r="P19" s="51"/>
      <c r="Q19" s="51"/>
      <c r="R19" s="51"/>
      <c r="S19" s="51"/>
      <c r="T19" s="51"/>
      <c r="U19" s="51"/>
      <c r="V19" s="51"/>
      <c r="W19" s="51"/>
      <c r="X19" s="51"/>
      <c r="Y19" s="51"/>
      <c r="Z19" s="51"/>
      <c r="AA19" s="51"/>
      <c r="AB19" s="51"/>
      <c r="AC19" s="52"/>
      <c r="AD19" s="53"/>
      <c r="AE19" s="53"/>
      <c r="AF19" s="54"/>
      <c r="AG19" s="53"/>
      <c r="AH19" s="51"/>
      <c r="AI19" s="51"/>
      <c r="AJ19" s="51"/>
      <c r="AK19" s="51"/>
      <c r="AL19" s="51"/>
      <c r="AM19" s="51"/>
      <c r="AN19" s="51"/>
      <c r="AO19" s="51"/>
      <c r="AP19" s="52"/>
      <c r="AQ19" s="55"/>
    </row>
    <row r="20" spans="1:256" s="56" customFormat="1" ht="12.75">
      <c r="A20" s="44">
        <v>5020502002</v>
      </c>
      <c r="B20" s="45" t="s">
        <v>116</v>
      </c>
      <c r="C20" s="45" t="s">
        <v>124</v>
      </c>
      <c r="D20" s="46" t="s">
        <v>91</v>
      </c>
      <c r="E20" s="47" t="s">
        <v>36</v>
      </c>
      <c r="F20" s="45" t="s">
        <v>125</v>
      </c>
      <c r="G20" s="45" t="s">
        <v>125</v>
      </c>
      <c r="H20" s="45" t="s">
        <v>127</v>
      </c>
      <c r="I20" s="45" t="s">
        <v>127</v>
      </c>
      <c r="J20" s="45" t="s">
        <v>88</v>
      </c>
      <c r="K20" s="48">
        <f>1099*2*12</f>
        <v>26376</v>
      </c>
      <c r="L20" s="48">
        <f>1099*2*12</f>
        <v>26376</v>
      </c>
      <c r="M20" s="67" t="s">
        <v>102</v>
      </c>
      <c r="N20" s="49" t="s">
        <v>136</v>
      </c>
      <c r="O20" s="50"/>
      <c r="P20" s="51"/>
      <c r="Q20" s="51"/>
      <c r="R20" s="51"/>
      <c r="S20" s="51"/>
      <c r="T20" s="51"/>
      <c r="U20" s="51"/>
      <c r="V20" s="51"/>
      <c r="W20" s="51"/>
      <c r="X20" s="51"/>
      <c r="Y20" s="51"/>
      <c r="Z20" s="51"/>
      <c r="AA20" s="51"/>
      <c r="AB20" s="51"/>
      <c r="AC20" s="52"/>
      <c r="AD20" s="53"/>
      <c r="AE20" s="53"/>
      <c r="AF20" s="54"/>
      <c r="AG20" s="53"/>
      <c r="AH20" s="51"/>
      <c r="AI20" s="51"/>
      <c r="AJ20" s="51"/>
      <c r="AK20" s="51"/>
      <c r="AL20" s="51"/>
      <c r="AM20" s="51"/>
      <c r="AN20" s="51"/>
      <c r="AO20" s="51"/>
      <c r="AP20" s="52"/>
      <c r="AQ20" s="55"/>
    </row>
    <row r="21" spans="1:256" s="56" customFormat="1" ht="12.75">
      <c r="A21" s="44">
        <v>5029999001</v>
      </c>
      <c r="B21" s="45" t="s">
        <v>117</v>
      </c>
      <c r="C21" s="45" t="s">
        <v>124</v>
      </c>
      <c r="D21" s="46" t="s">
        <v>91</v>
      </c>
      <c r="E21" s="47" t="s">
        <v>36</v>
      </c>
      <c r="F21" s="45" t="s">
        <v>125</v>
      </c>
      <c r="G21" s="45" t="s">
        <v>125</v>
      </c>
      <c r="H21" s="45" t="s">
        <v>127</v>
      </c>
      <c r="I21" s="45" t="s">
        <v>127</v>
      </c>
      <c r="J21" s="45" t="s">
        <v>88</v>
      </c>
      <c r="K21" s="48">
        <f>2105.2*12</f>
        <v>25262.399999999998</v>
      </c>
      <c r="L21" s="48">
        <f>2105.2*12</f>
        <v>25262.399999999998</v>
      </c>
      <c r="M21" s="67" t="s">
        <v>102</v>
      </c>
      <c r="N21" s="49" t="s">
        <v>137</v>
      </c>
      <c r="O21" s="50"/>
      <c r="P21" s="51"/>
      <c r="Q21" s="51"/>
      <c r="R21" s="51"/>
      <c r="S21" s="51"/>
      <c r="T21" s="51"/>
      <c r="U21" s="51"/>
      <c r="V21" s="51"/>
      <c r="W21" s="51"/>
      <c r="X21" s="51"/>
      <c r="Y21" s="51"/>
      <c r="Z21" s="51"/>
      <c r="AA21" s="51"/>
      <c r="AB21" s="51"/>
      <c r="AC21" s="52"/>
      <c r="AD21" s="53"/>
      <c r="AE21" s="53"/>
      <c r="AF21" s="54"/>
      <c r="AG21" s="53"/>
      <c r="AH21" s="51"/>
      <c r="AI21" s="51"/>
      <c r="AJ21" s="51"/>
      <c r="AK21" s="51"/>
      <c r="AL21" s="51"/>
      <c r="AM21" s="51"/>
      <c r="AN21" s="51"/>
      <c r="AO21" s="51"/>
      <c r="AP21" s="52"/>
      <c r="AQ21" s="55"/>
    </row>
    <row r="22" spans="1:256" s="56" customFormat="1" ht="12.75">
      <c r="A22" s="44">
        <v>5021503000</v>
      </c>
      <c r="B22" s="45" t="s">
        <v>118</v>
      </c>
      <c r="C22" s="45" t="s">
        <v>124</v>
      </c>
      <c r="D22" s="46" t="s">
        <v>91</v>
      </c>
      <c r="E22" s="47" t="s">
        <v>43</v>
      </c>
      <c r="F22" s="45" t="s">
        <v>125</v>
      </c>
      <c r="G22" s="45" t="s">
        <v>125</v>
      </c>
      <c r="H22" s="45" t="s">
        <v>125</v>
      </c>
      <c r="I22" s="45" t="s">
        <v>125</v>
      </c>
      <c r="J22" s="45" t="s">
        <v>88</v>
      </c>
      <c r="K22" s="48">
        <v>7600</v>
      </c>
      <c r="L22" s="48">
        <v>7600</v>
      </c>
      <c r="M22" s="67" t="s">
        <v>102</v>
      </c>
      <c r="N22" s="49" t="s">
        <v>138</v>
      </c>
      <c r="O22" s="50"/>
      <c r="P22" s="51"/>
      <c r="Q22" s="51"/>
      <c r="R22" s="51"/>
      <c r="S22" s="51"/>
      <c r="T22" s="51"/>
      <c r="U22" s="51"/>
      <c r="V22" s="51"/>
      <c r="W22" s="51"/>
      <c r="X22" s="51"/>
      <c r="Y22" s="51"/>
      <c r="Z22" s="51"/>
      <c r="AA22" s="51"/>
      <c r="AB22" s="51"/>
      <c r="AC22" s="52"/>
      <c r="AD22" s="53"/>
      <c r="AE22" s="53"/>
      <c r="AF22" s="54"/>
      <c r="AG22" s="53"/>
      <c r="AH22" s="51"/>
      <c r="AI22" s="51"/>
      <c r="AJ22" s="51"/>
      <c r="AK22" s="51"/>
      <c r="AL22" s="51"/>
      <c r="AM22" s="51"/>
      <c r="AN22" s="51"/>
      <c r="AO22" s="51"/>
      <c r="AP22" s="52"/>
      <c r="AQ22" s="55"/>
    </row>
    <row r="23" spans="1:256" s="56" customFormat="1" ht="12.75">
      <c r="A23" s="44">
        <v>5029999000</v>
      </c>
      <c r="B23" s="45" t="s">
        <v>119</v>
      </c>
      <c r="C23" s="45" t="s">
        <v>124</v>
      </c>
      <c r="D23" s="46" t="s">
        <v>91</v>
      </c>
      <c r="E23" s="47" t="s">
        <v>47</v>
      </c>
      <c r="F23" s="45" t="s">
        <v>125</v>
      </c>
      <c r="G23" s="45" t="s">
        <v>125</v>
      </c>
      <c r="H23" s="45" t="s">
        <v>125</v>
      </c>
      <c r="I23" s="45" t="s">
        <v>125</v>
      </c>
      <c r="J23" s="45" t="s">
        <v>88</v>
      </c>
      <c r="K23" s="48">
        <v>1697800</v>
      </c>
      <c r="L23" s="48">
        <v>1697800</v>
      </c>
      <c r="M23" s="67" t="s">
        <v>102</v>
      </c>
      <c r="N23" s="49" t="s">
        <v>132</v>
      </c>
      <c r="O23" s="50"/>
      <c r="P23" s="51"/>
      <c r="Q23" s="51"/>
      <c r="R23" s="51"/>
      <c r="S23" s="51"/>
      <c r="T23" s="51"/>
      <c r="U23" s="51"/>
      <c r="V23" s="51"/>
      <c r="W23" s="51"/>
      <c r="X23" s="51"/>
      <c r="Y23" s="51"/>
      <c r="Z23" s="51"/>
      <c r="AA23" s="51"/>
      <c r="AB23" s="51"/>
      <c r="AC23" s="52"/>
      <c r="AD23" s="53"/>
      <c r="AE23" s="53"/>
      <c r="AF23" s="54"/>
      <c r="AG23" s="53"/>
      <c r="AH23" s="51"/>
      <c r="AI23" s="51"/>
      <c r="AJ23" s="51"/>
      <c r="AK23" s="51"/>
      <c r="AL23" s="51"/>
      <c r="AM23" s="51"/>
      <c r="AN23" s="51"/>
      <c r="AO23" s="51"/>
      <c r="AP23" s="52"/>
      <c r="AQ23" s="55"/>
    </row>
    <row r="24" spans="1:256" s="56" customFormat="1" ht="12.75">
      <c r="A24" s="44" t="s">
        <v>102</v>
      </c>
      <c r="B24" s="45" t="s">
        <v>120</v>
      </c>
      <c r="C24" s="45" t="s">
        <v>124</v>
      </c>
      <c r="D24" s="46" t="s">
        <v>91</v>
      </c>
      <c r="E24" s="47" t="s">
        <v>47</v>
      </c>
      <c r="F24" s="45" t="s">
        <v>125</v>
      </c>
      <c r="G24" s="45" t="s">
        <v>125</v>
      </c>
      <c r="H24" s="45" t="s">
        <v>125</v>
      </c>
      <c r="I24" s="45" t="s">
        <v>125</v>
      </c>
      <c r="J24" s="45" t="s">
        <v>88</v>
      </c>
      <c r="K24" s="48">
        <v>387640</v>
      </c>
      <c r="L24" s="48">
        <v>387640</v>
      </c>
      <c r="M24" s="67" t="s">
        <v>102</v>
      </c>
      <c r="N24" s="49" t="s">
        <v>132</v>
      </c>
      <c r="O24" s="50"/>
      <c r="P24" s="51"/>
      <c r="Q24" s="51"/>
      <c r="R24" s="51"/>
      <c r="S24" s="51"/>
      <c r="T24" s="51"/>
      <c r="U24" s="51"/>
      <c r="V24" s="51"/>
      <c r="W24" s="51"/>
      <c r="X24" s="51"/>
      <c r="Y24" s="51"/>
      <c r="Z24" s="51"/>
      <c r="AA24" s="51"/>
      <c r="AB24" s="51"/>
      <c r="AC24" s="52"/>
      <c r="AD24" s="53"/>
      <c r="AE24" s="53"/>
      <c r="AF24" s="54"/>
      <c r="AG24" s="53"/>
      <c r="AH24" s="51"/>
      <c r="AI24" s="51"/>
      <c r="AJ24" s="51"/>
      <c r="AK24" s="51"/>
      <c r="AL24" s="51"/>
      <c r="AM24" s="51"/>
      <c r="AN24" s="51"/>
      <c r="AO24" s="51"/>
      <c r="AP24" s="52"/>
      <c r="AQ24" s="55"/>
    </row>
    <row r="25" spans="1:256" s="56" customFormat="1" ht="12.75">
      <c r="A25" s="44" t="s">
        <v>102</v>
      </c>
      <c r="B25" s="45" t="s">
        <v>121</v>
      </c>
      <c r="C25" s="45" t="s">
        <v>124</v>
      </c>
      <c r="D25" s="46" t="s">
        <v>91</v>
      </c>
      <c r="E25" s="47" t="s">
        <v>43</v>
      </c>
      <c r="F25" s="45" t="s">
        <v>125</v>
      </c>
      <c r="G25" s="45" t="s">
        <v>125</v>
      </c>
      <c r="H25" s="45" t="s">
        <v>125</v>
      </c>
      <c r="I25" s="45" t="s">
        <v>125</v>
      </c>
      <c r="J25" s="45" t="s">
        <v>88</v>
      </c>
      <c r="K25" s="48">
        <v>1995000</v>
      </c>
      <c r="L25" s="48">
        <v>1995000</v>
      </c>
      <c r="M25" s="67" t="s">
        <v>102</v>
      </c>
      <c r="N25" s="49" t="s">
        <v>126</v>
      </c>
      <c r="O25" s="50"/>
      <c r="P25" s="51"/>
      <c r="Q25" s="51"/>
      <c r="R25" s="51"/>
      <c r="S25" s="51"/>
      <c r="T25" s="51"/>
      <c r="U25" s="51"/>
      <c r="V25" s="51"/>
      <c r="W25" s="51"/>
      <c r="X25" s="51"/>
      <c r="Y25" s="51"/>
      <c r="Z25" s="51"/>
      <c r="AA25" s="51"/>
      <c r="AB25" s="51"/>
      <c r="AC25" s="52"/>
      <c r="AD25" s="53"/>
      <c r="AE25" s="53"/>
      <c r="AF25" s="54"/>
      <c r="AG25" s="53"/>
      <c r="AH25" s="51"/>
      <c r="AI25" s="51"/>
      <c r="AJ25" s="51"/>
      <c r="AK25" s="51"/>
      <c r="AL25" s="51"/>
      <c r="AM25" s="51"/>
      <c r="AN25" s="51"/>
      <c r="AO25" s="51"/>
      <c r="AP25" s="52"/>
      <c r="AQ25" s="55"/>
    </row>
    <row r="26" spans="1:256" s="56" customFormat="1" ht="12.75">
      <c r="A26" s="44" t="s">
        <v>102</v>
      </c>
      <c r="B26" s="45" t="s">
        <v>122</v>
      </c>
      <c r="C26" s="45" t="s">
        <v>124</v>
      </c>
      <c r="D26" s="46" t="s">
        <v>91</v>
      </c>
      <c r="E26" s="47" t="s">
        <v>47</v>
      </c>
      <c r="F26" s="45" t="s">
        <v>125</v>
      </c>
      <c r="G26" s="45" t="s">
        <v>125</v>
      </c>
      <c r="H26" s="45" t="s">
        <v>125</v>
      </c>
      <c r="I26" s="45" t="s">
        <v>125</v>
      </c>
      <c r="J26" s="45" t="s">
        <v>88</v>
      </c>
      <c r="K26" s="48">
        <v>767022</v>
      </c>
      <c r="L26" s="48">
        <v>767022</v>
      </c>
      <c r="M26" s="67" t="s">
        <v>102</v>
      </c>
      <c r="N26" s="49" t="s">
        <v>126</v>
      </c>
      <c r="O26" s="50"/>
      <c r="P26" s="51"/>
      <c r="Q26" s="51"/>
      <c r="R26" s="51"/>
      <c r="S26" s="51"/>
      <c r="T26" s="51"/>
      <c r="U26" s="51"/>
      <c r="V26" s="51"/>
      <c r="W26" s="51"/>
      <c r="X26" s="51"/>
      <c r="Y26" s="51"/>
      <c r="Z26" s="51"/>
      <c r="AA26" s="51"/>
      <c r="AB26" s="51"/>
      <c r="AC26" s="52"/>
      <c r="AD26" s="53"/>
      <c r="AE26" s="53"/>
      <c r="AF26" s="54"/>
      <c r="AG26" s="53"/>
      <c r="AH26" s="51"/>
      <c r="AI26" s="51"/>
      <c r="AJ26" s="51"/>
      <c r="AK26" s="51"/>
      <c r="AL26" s="51"/>
      <c r="AM26" s="51"/>
      <c r="AN26" s="51"/>
      <c r="AO26" s="51"/>
      <c r="AP26" s="52"/>
      <c r="AQ26" s="55"/>
    </row>
    <row r="27" spans="1:256" s="56" customFormat="1" ht="12.75">
      <c r="A27" s="44" t="s">
        <v>102</v>
      </c>
      <c r="B27" s="45" t="s">
        <v>123</v>
      </c>
      <c r="C27" s="45" t="s">
        <v>124</v>
      </c>
      <c r="D27" s="46" t="s">
        <v>91</v>
      </c>
      <c r="E27" s="47" t="s">
        <v>47</v>
      </c>
      <c r="F27" s="45" t="s">
        <v>125</v>
      </c>
      <c r="G27" s="45" t="s">
        <v>125</v>
      </c>
      <c r="H27" s="45" t="s">
        <v>125</v>
      </c>
      <c r="I27" s="45" t="s">
        <v>125</v>
      </c>
      <c r="J27" s="45" t="s">
        <v>88</v>
      </c>
      <c r="K27" s="48">
        <v>1000000</v>
      </c>
      <c r="L27" s="48">
        <v>1000000</v>
      </c>
      <c r="M27" s="67" t="s">
        <v>102</v>
      </c>
      <c r="N27" s="49" t="s">
        <v>126</v>
      </c>
      <c r="O27" s="50"/>
      <c r="P27" s="51"/>
      <c r="Q27" s="51"/>
      <c r="R27" s="51"/>
      <c r="S27" s="51"/>
      <c r="T27" s="51"/>
      <c r="U27" s="51"/>
      <c r="V27" s="51"/>
      <c r="W27" s="51"/>
      <c r="X27" s="51"/>
      <c r="Y27" s="51"/>
      <c r="Z27" s="51"/>
      <c r="AA27" s="51"/>
      <c r="AB27" s="51"/>
      <c r="AC27" s="52"/>
      <c r="AD27" s="53"/>
      <c r="AE27" s="53"/>
      <c r="AF27" s="54"/>
      <c r="AG27" s="53"/>
      <c r="AH27" s="51"/>
      <c r="AI27" s="51"/>
      <c r="AJ27" s="51"/>
      <c r="AK27" s="51"/>
      <c r="AL27" s="51"/>
      <c r="AM27" s="51"/>
      <c r="AN27" s="51"/>
      <c r="AO27" s="51"/>
      <c r="AP27" s="52"/>
      <c r="AQ27" s="55"/>
    </row>
    <row r="28" spans="1:256" s="56" customFormat="1" ht="12.75">
      <c r="A28" s="44" t="s">
        <v>102</v>
      </c>
      <c r="B28" s="64" t="s">
        <v>150</v>
      </c>
      <c r="C28" s="45" t="s">
        <v>124</v>
      </c>
      <c r="D28" s="46" t="s">
        <v>91</v>
      </c>
      <c r="E28" s="47" t="s">
        <v>47</v>
      </c>
      <c r="F28" s="45" t="s">
        <v>125</v>
      </c>
      <c r="G28" s="45" t="s">
        <v>125</v>
      </c>
      <c r="H28" s="45" t="s">
        <v>125</v>
      </c>
      <c r="I28" s="45" t="s">
        <v>127</v>
      </c>
      <c r="J28" s="45" t="s">
        <v>88</v>
      </c>
      <c r="K28" s="48">
        <v>450000</v>
      </c>
      <c r="L28" s="48">
        <v>450000</v>
      </c>
      <c r="M28" s="67" t="s">
        <v>102</v>
      </c>
      <c r="N28" s="49" t="s">
        <v>126</v>
      </c>
      <c r="O28" s="50"/>
      <c r="P28" s="65"/>
      <c r="Q28" s="65"/>
      <c r="R28" s="65"/>
      <c r="S28" s="65"/>
      <c r="T28" s="65"/>
      <c r="U28" s="65"/>
      <c r="V28" s="65"/>
      <c r="W28" s="65"/>
      <c r="X28" s="65"/>
      <c r="Y28" s="65"/>
      <c r="Z28" s="65"/>
      <c r="AA28" s="65"/>
      <c r="AB28" s="65"/>
      <c r="AC28" s="65"/>
      <c r="AD28" s="66"/>
      <c r="AE28" s="66"/>
      <c r="AF28" s="66"/>
      <c r="AG28" s="66"/>
      <c r="AH28" s="65"/>
      <c r="AI28" s="65"/>
      <c r="AJ28" s="65"/>
      <c r="AK28" s="65"/>
      <c r="AL28" s="65"/>
      <c r="AM28" s="65"/>
      <c r="AN28" s="65"/>
      <c r="AO28" s="65"/>
      <c r="AP28" s="65"/>
      <c r="AQ28" s="65"/>
    </row>
    <row r="29" spans="1:256" ht="15.75" customHeight="1">
      <c r="A29" s="39"/>
      <c r="B29" s="39"/>
      <c r="C29" s="39"/>
      <c r="D29" s="39"/>
      <c r="E29" s="39"/>
      <c r="F29" s="39"/>
      <c r="G29" s="39"/>
      <c r="H29" s="39"/>
      <c r="I29" s="39"/>
      <c r="J29" s="41"/>
      <c r="K29" s="41"/>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c r="IU29" s="39"/>
      <c r="IV29" s="39"/>
    </row>
    <row r="30" spans="1:256" ht="15.75" customHeight="1">
      <c r="A30" s="39"/>
      <c r="B30" s="39"/>
      <c r="C30" s="39"/>
      <c r="D30" s="39"/>
      <c r="E30" s="39"/>
      <c r="F30" s="39"/>
      <c r="G30" s="39"/>
      <c r="H30" s="39"/>
      <c r="I30" s="39"/>
      <c r="J30" s="41"/>
      <c r="K30" s="41"/>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c r="IU30" s="39"/>
      <c r="IV30" s="39"/>
    </row>
    <row r="31" spans="1:256" ht="15.75" customHeight="1">
      <c r="A31" s="39"/>
      <c r="B31" s="39" t="s">
        <v>139</v>
      </c>
      <c r="C31" s="39"/>
      <c r="D31" s="39" t="s">
        <v>140</v>
      </c>
      <c r="E31" s="39"/>
      <c r="F31" s="39" t="s">
        <v>141</v>
      </c>
      <c r="G31" s="39"/>
      <c r="H31" s="39"/>
      <c r="I31" s="39"/>
      <c r="J31" s="41"/>
      <c r="K31" s="41" t="s">
        <v>142</v>
      </c>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c r="IU31" s="39"/>
      <c r="IV31" s="39"/>
    </row>
    <row r="32" spans="1:256" ht="15.75" customHeight="1">
      <c r="A32" s="39"/>
      <c r="B32" s="39"/>
      <c r="C32" s="39"/>
      <c r="D32" s="39"/>
      <c r="E32" s="39"/>
      <c r="F32" s="39"/>
      <c r="G32" s="39"/>
      <c r="H32" s="39"/>
      <c r="I32" s="39"/>
      <c r="J32" s="41"/>
      <c r="K32" s="41"/>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c r="IU32" s="39"/>
      <c r="IV32" s="39"/>
    </row>
    <row r="33" spans="1:256" ht="15.75" customHeight="1">
      <c r="A33" s="39"/>
      <c r="B33" s="39"/>
      <c r="C33" s="39"/>
      <c r="D33" s="39"/>
      <c r="E33" s="39"/>
      <c r="F33" s="39"/>
      <c r="G33" s="39"/>
      <c r="H33" s="39"/>
      <c r="I33" s="39"/>
      <c r="J33" s="41"/>
      <c r="K33" s="41"/>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c r="IU33" s="39"/>
      <c r="IV33" s="39"/>
    </row>
    <row r="34" spans="1:256" ht="15.75" customHeight="1">
      <c r="A34" s="39"/>
      <c r="B34" s="39"/>
      <c r="C34" s="39"/>
      <c r="D34" s="39"/>
      <c r="E34" s="39"/>
      <c r="F34" s="39"/>
      <c r="G34" s="39"/>
      <c r="H34" s="39"/>
      <c r="I34" s="39"/>
      <c r="J34" s="41"/>
      <c r="K34" s="41"/>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c r="IT34" s="39"/>
      <c r="IU34" s="39"/>
      <c r="IV34" s="39"/>
    </row>
    <row r="35" spans="1:256" ht="15.75" customHeight="1">
      <c r="A35" s="40"/>
      <c r="B35" s="40" t="s">
        <v>152</v>
      </c>
      <c r="C35" s="39"/>
      <c r="D35" s="40" t="s">
        <v>143</v>
      </c>
      <c r="E35" s="39"/>
      <c r="F35" s="40" t="s">
        <v>147</v>
      </c>
      <c r="G35" s="40"/>
      <c r="H35" s="39"/>
      <c r="I35" s="39"/>
      <c r="J35" s="43" t="s">
        <v>144</v>
      </c>
      <c r="K35" s="42" t="s">
        <v>149</v>
      </c>
      <c r="L35" s="40"/>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c r="IS35" s="39"/>
      <c r="IT35" s="39"/>
      <c r="IU35" s="39"/>
      <c r="IV35" s="39"/>
    </row>
    <row r="36" spans="1:256" ht="15.75" customHeight="1">
      <c r="A36" s="39"/>
      <c r="B36" s="39" t="s">
        <v>153</v>
      </c>
      <c r="C36" s="39"/>
      <c r="D36" s="39" t="s">
        <v>145</v>
      </c>
      <c r="E36" s="39"/>
      <c r="F36" s="39" t="s">
        <v>148</v>
      </c>
      <c r="G36" s="39"/>
      <c r="H36" s="39"/>
      <c r="I36" s="39"/>
      <c r="J36" s="41"/>
      <c r="K36" s="41" t="s">
        <v>146</v>
      </c>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c r="IR36" s="39"/>
      <c r="IS36" s="39"/>
      <c r="IT36" s="39"/>
      <c r="IU36" s="39"/>
      <c r="IV36" s="39"/>
    </row>
  </sheetData>
  <sheetProtection password="D52D" sheet="1" objects="1" scenarios="1" formatCells="0" formatColumns="0" formatRows="0" insertColumns="0" insertRows="0" deleteColumns="0" deleteRows="0" sort="0" autoFilter="0" pivotTables="0"/>
  <mergeCells count="17">
    <mergeCell ref="AC3:AC4"/>
    <mergeCell ref="AD3:AF3"/>
    <mergeCell ref="AG3:AG4"/>
    <mergeCell ref="AH3:AP3"/>
    <mergeCell ref="AQ3:AQ4"/>
    <mergeCell ref="Q3:AB3"/>
    <mergeCell ref="A3:A4"/>
    <mergeCell ref="B3:B4"/>
    <mergeCell ref="C3:C4"/>
    <mergeCell ref="D3:D4"/>
    <mergeCell ref="E3:E4"/>
    <mergeCell ref="F3:I3"/>
    <mergeCell ref="J3:J4"/>
    <mergeCell ref="K3:M3"/>
    <mergeCell ref="N3:N4"/>
    <mergeCell ref="O3:O4"/>
    <mergeCell ref="P3:P4"/>
  </mergeCells>
  <conditionalFormatting sqref="M5:N5 L26:L27 L16 O5:V28 W6:W28 X5:AB28 AD5:AE28 AG5:AO28 AQ5:AQ28 A5:E28 J5:J28 L22:L24 L18 N16:N24 N26:N28 M6:M28">
    <cfRule type="expression" dxfId="16" priority="28" stopIfTrue="1">
      <formula>LEN(TRIM(A5))=0</formula>
    </cfRule>
  </conditionalFormatting>
  <conditionalFormatting sqref="L6:L9 N25 L13:L14 N6:N15">
    <cfRule type="expression" dxfId="15" priority="29" stopIfTrue="1">
      <formula>LEN(TRIM(L6))=0</formula>
    </cfRule>
  </conditionalFormatting>
  <conditionalFormatting sqref="F5:I27">
    <cfRule type="cellIs" dxfId="14" priority="30" stopIfTrue="1" operator="equal">
      <formula>"Indicate Date"</formula>
    </cfRule>
  </conditionalFormatting>
  <conditionalFormatting sqref="K5:K28">
    <cfRule type="cellIs" dxfId="13" priority="31" stopIfTrue="1" operator="equal">
      <formula>0</formula>
    </cfRule>
  </conditionalFormatting>
  <conditionalFormatting sqref="L25">
    <cfRule type="cellIs" dxfId="12" priority="23" stopIfTrue="1" operator="equal">
      <formula>0</formula>
    </cfRule>
  </conditionalFormatting>
  <conditionalFormatting sqref="L10">
    <cfRule type="cellIs" dxfId="11" priority="19" stopIfTrue="1" operator="equal">
      <formula>0</formula>
    </cfRule>
  </conditionalFormatting>
  <conditionalFormatting sqref="L15">
    <cfRule type="cellIs" dxfId="10" priority="18" stopIfTrue="1" operator="equal">
      <formula>0</formula>
    </cfRule>
  </conditionalFormatting>
  <conditionalFormatting sqref="F28:H28">
    <cfRule type="cellIs" dxfId="9" priority="15" stopIfTrue="1" operator="equal">
      <formula>"Indicate Date"</formula>
    </cfRule>
  </conditionalFormatting>
  <conditionalFormatting sqref="L28">
    <cfRule type="cellIs" dxfId="8" priority="14" stopIfTrue="1" operator="equal">
      <formula>0</formula>
    </cfRule>
  </conditionalFormatting>
  <conditionalFormatting sqref="I28">
    <cfRule type="cellIs" dxfId="7" priority="9" stopIfTrue="1" operator="equal">
      <formula>"Indicate Date"</formula>
    </cfRule>
  </conditionalFormatting>
  <conditionalFormatting sqref="L11">
    <cfRule type="cellIs" dxfId="6" priority="8" stopIfTrue="1" operator="equal">
      <formula>0</formula>
    </cfRule>
  </conditionalFormatting>
  <conditionalFormatting sqref="L19">
    <cfRule type="cellIs" dxfId="5" priority="7" stopIfTrue="1" operator="equal">
      <formula>0</formula>
    </cfRule>
  </conditionalFormatting>
  <conditionalFormatting sqref="L20">
    <cfRule type="cellIs" dxfId="4" priority="6" stopIfTrue="1" operator="equal">
      <formula>0</formula>
    </cfRule>
  </conditionalFormatting>
  <conditionalFormatting sqref="L12">
    <cfRule type="cellIs" dxfId="3" priority="5" stopIfTrue="1" operator="equal">
      <formula>0</formula>
    </cfRule>
  </conditionalFormatting>
  <conditionalFormatting sqref="L21">
    <cfRule type="cellIs" dxfId="2" priority="4" stopIfTrue="1" operator="equal">
      <formula>0</formula>
    </cfRule>
  </conditionalFormatting>
  <conditionalFormatting sqref="L17">
    <cfRule type="cellIs" dxfId="1" priority="2" stopIfTrue="1" operator="equal">
      <formula>0</formula>
    </cfRule>
  </conditionalFormatting>
  <conditionalFormatting sqref="L5">
    <cfRule type="cellIs" dxfId="0" priority="1" stopIfTrue="1" operator="equal">
      <formula>0</formula>
    </cfRule>
  </conditionalFormatting>
  <pageMargins left="0.25" right="0.25" top="0.75" bottom="0.75" header="0.3" footer="0.3"/>
  <pageSetup paperSize="9" scale="65" firstPageNumber="0" pageOrder="overThenDown" orientation="landscape" horizontalDpi="360" verticalDpi="360" r:id="rId1"/>
  <headerFooter alignWithMargins="0"/>
  <extLst>
    <ext xmlns:x14="http://schemas.microsoft.com/office/spreadsheetml/2009/9/main" uri="{CCE6A557-97BC-4b89-ADB6-D9C93CAAB3DF}">
      <x14:dataValidations xmlns:xm="http://schemas.microsoft.com/office/excel/2006/main" count="3">
        <x14:dataValidation type="list" operator="equal" showErrorMessage="1">
          <x14:formula1>
            <xm:f>data_validation!$C$1:$C$2</xm:f>
          </x14:formula1>
          <x14:formula2>
            <xm:f>0</xm:f>
          </x14:formula2>
          <xm:sqref>D5:D28</xm:sqref>
        </x14:dataValidation>
        <x14:dataValidation type="list" operator="equal" allowBlank="1" showErrorMessage="1">
          <x14:formula1>
            <xm:f>data_validation!$A$1:$A$21</xm:f>
          </x14:formula1>
          <x14:formula2>
            <xm:f>0</xm:f>
          </x14:formula2>
          <xm:sqref>E5:E28</xm:sqref>
        </x14:dataValidation>
        <x14:dataValidation type="list" operator="equal" allowBlank="1" showErrorMessage="1">
          <x14:formula1>
            <xm:f>data_validation!$B$1:$B$6</xm:f>
          </x14:formula1>
          <x14:formula2>
            <xm:f>0</xm:f>
          </x14:formula2>
          <xm:sqref>J5:J28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N16" sqref="N16"/>
    </sheetView>
  </sheetViews>
  <sheetFormatPr defaultColWidth="8.25" defaultRowHeight="14.25"/>
  <cols>
    <col min="1" max="1" width="6.75" style="15" customWidth="1"/>
    <col min="2" max="2" width="93.875" style="15" customWidth="1"/>
    <col min="3" max="3" width="19.875" style="15" customWidth="1"/>
    <col min="4" max="16384" width="8.25" style="15"/>
  </cols>
  <sheetData>
    <row r="1" spans="1:8">
      <c r="A1" s="16"/>
      <c r="B1" s="17" t="s">
        <v>52</v>
      </c>
      <c r="C1" s="81" t="s">
        <v>53</v>
      </c>
      <c r="D1" s="81"/>
      <c r="E1" s="81"/>
      <c r="F1" s="81"/>
      <c r="G1" s="81"/>
      <c r="H1" s="18"/>
    </row>
    <row r="2" spans="1:8" ht="25.5">
      <c r="A2" s="19" t="s">
        <v>54</v>
      </c>
      <c r="B2" s="37" t="s">
        <v>97</v>
      </c>
      <c r="C2" s="20" t="s">
        <v>1</v>
      </c>
      <c r="D2" s="21"/>
      <c r="E2" s="21"/>
      <c r="F2" s="21"/>
      <c r="G2" s="21"/>
      <c r="H2" s="18"/>
    </row>
    <row r="3" spans="1:8" ht="25.5">
      <c r="A3" s="19" t="s">
        <v>55</v>
      </c>
      <c r="B3" s="22" t="s">
        <v>56</v>
      </c>
      <c r="C3" s="23" t="s">
        <v>57</v>
      </c>
      <c r="D3" s="21"/>
      <c r="E3" s="21"/>
      <c r="F3" s="21"/>
      <c r="G3" s="21"/>
      <c r="H3" s="18"/>
    </row>
    <row r="4" spans="1:8" ht="38.25">
      <c r="A4" s="19" t="s">
        <v>58</v>
      </c>
      <c r="B4" s="22" t="s">
        <v>59</v>
      </c>
      <c r="C4" s="23" t="s">
        <v>60</v>
      </c>
      <c r="D4" s="21"/>
      <c r="E4" s="21"/>
      <c r="F4" s="21"/>
      <c r="G4" s="21"/>
      <c r="H4" s="18"/>
    </row>
    <row r="5" spans="1:8" ht="68.650000000000006" customHeight="1">
      <c r="A5" s="81" t="s">
        <v>61</v>
      </c>
      <c r="B5" s="82" t="s">
        <v>62</v>
      </c>
      <c r="C5" s="83" t="s">
        <v>5</v>
      </c>
      <c r="D5" s="83" t="s">
        <v>6</v>
      </c>
      <c r="E5" s="83"/>
      <c r="F5" s="83"/>
      <c r="G5" s="83"/>
      <c r="H5" s="18"/>
    </row>
    <row r="6" spans="1:8" ht="68.650000000000006" customHeight="1">
      <c r="A6" s="81"/>
      <c r="B6" s="81"/>
      <c r="C6" s="81"/>
      <c r="D6" s="24" t="s">
        <v>63</v>
      </c>
      <c r="E6" s="24" t="s">
        <v>26</v>
      </c>
      <c r="F6" s="24" t="s">
        <v>17</v>
      </c>
      <c r="G6" s="24" t="s">
        <v>18</v>
      </c>
      <c r="H6" s="18"/>
    </row>
    <row r="7" spans="1:8" ht="25.5">
      <c r="A7" s="19" t="s">
        <v>64</v>
      </c>
      <c r="B7" s="22" t="s">
        <v>65</v>
      </c>
      <c r="C7" s="23" t="s">
        <v>7</v>
      </c>
      <c r="D7" s="21"/>
      <c r="E7" s="21"/>
      <c r="F7" s="21"/>
      <c r="G7" s="21"/>
      <c r="H7" s="18"/>
    </row>
    <row r="8" spans="1:8" ht="38.25">
      <c r="A8" s="19" t="s">
        <v>66</v>
      </c>
      <c r="B8" s="22" t="s">
        <v>67</v>
      </c>
      <c r="C8" s="23" t="s">
        <v>8</v>
      </c>
      <c r="D8" s="21"/>
      <c r="E8" s="21"/>
      <c r="F8" s="21"/>
      <c r="G8" s="21"/>
      <c r="H8" s="18"/>
    </row>
    <row r="9" spans="1:8">
      <c r="A9" s="19" t="s">
        <v>68</v>
      </c>
      <c r="B9" s="25" t="s">
        <v>69</v>
      </c>
      <c r="C9" s="26"/>
      <c r="D9" s="16"/>
      <c r="E9" s="16"/>
      <c r="F9" s="16"/>
      <c r="G9" s="16"/>
      <c r="H9" s="18"/>
    </row>
    <row r="10" spans="1:8">
      <c r="A10" s="16"/>
      <c r="B10" s="16"/>
      <c r="C10" s="16"/>
      <c r="D10" s="16"/>
      <c r="E10" s="16"/>
      <c r="F10" s="16"/>
      <c r="G10" s="16"/>
      <c r="H10" s="18"/>
    </row>
    <row r="11" spans="1:8">
      <c r="A11" s="16"/>
      <c r="B11" s="16"/>
      <c r="C11" s="16"/>
      <c r="D11" s="16"/>
      <c r="E11" s="16"/>
      <c r="F11" s="27" t="str">
        <f>IF(D11="","",IF((OR(D11=#REF!,D11=#REF!)),"Input Date","N/A"))</f>
        <v/>
      </c>
      <c r="G11" s="16"/>
      <c r="H11" s="18"/>
    </row>
    <row r="12" spans="1:8">
      <c r="A12" s="28"/>
      <c r="B12" s="19" t="s">
        <v>70</v>
      </c>
      <c r="C12" s="16"/>
      <c r="D12" s="16"/>
      <c r="E12" s="16"/>
      <c r="F12" s="16"/>
      <c r="G12" s="16"/>
      <c r="H12" s="18"/>
    </row>
    <row r="13" spans="1:8" ht="25.5">
      <c r="A13" s="29" t="s">
        <v>71</v>
      </c>
      <c r="B13" s="30" t="s">
        <v>72</v>
      </c>
      <c r="C13" s="16"/>
      <c r="D13" s="16"/>
      <c r="E13" s="16"/>
      <c r="F13" s="16"/>
      <c r="G13" s="16"/>
      <c r="H13" s="18"/>
    </row>
    <row r="14" spans="1:8" ht="38.25">
      <c r="A14" s="29" t="s">
        <v>73</v>
      </c>
      <c r="B14" s="25" t="s">
        <v>74</v>
      </c>
      <c r="C14" s="16"/>
      <c r="D14" s="16"/>
      <c r="E14" s="16"/>
      <c r="F14" s="16"/>
      <c r="G14" s="16"/>
      <c r="H14" s="18"/>
    </row>
    <row r="15" spans="1:8" ht="25.5">
      <c r="A15" s="29" t="s">
        <v>75</v>
      </c>
      <c r="B15" s="25" t="s">
        <v>76</v>
      </c>
      <c r="C15" s="16"/>
      <c r="D15" s="16"/>
      <c r="E15" s="16"/>
      <c r="F15" s="16"/>
      <c r="G15" s="16"/>
      <c r="H15" s="18"/>
    </row>
    <row r="16" spans="1:8" ht="76.5">
      <c r="A16" s="29" t="s">
        <v>77</v>
      </c>
      <c r="B16" s="31" t="s">
        <v>78</v>
      </c>
      <c r="C16" s="16"/>
      <c r="D16" s="16"/>
      <c r="E16" s="16"/>
      <c r="F16" s="16"/>
      <c r="G16" s="16"/>
      <c r="H16" s="18"/>
    </row>
    <row r="17" spans="1:8">
      <c r="A17" s="16"/>
      <c r="B17" s="16"/>
      <c r="C17" s="16"/>
      <c r="D17" s="16"/>
      <c r="E17" s="16"/>
      <c r="F17" s="16"/>
      <c r="G17" s="16"/>
      <c r="H17" s="18"/>
    </row>
    <row r="18" spans="1:8">
      <c r="A18" s="16"/>
      <c r="B18" s="32" t="s">
        <v>79</v>
      </c>
      <c r="C18" s="16"/>
      <c r="D18" s="16"/>
      <c r="E18" s="16"/>
      <c r="F18" s="16"/>
      <c r="G18" s="16"/>
      <c r="H18" s="18"/>
    </row>
    <row r="19" spans="1:8" ht="57.75">
      <c r="A19" s="16"/>
      <c r="B19" s="33" t="s">
        <v>80</v>
      </c>
      <c r="C19" s="16"/>
      <c r="D19" s="16"/>
      <c r="E19" s="16"/>
      <c r="F19" s="16"/>
      <c r="G19" s="16"/>
      <c r="H19" s="18"/>
    </row>
    <row r="20" spans="1:8" ht="29.25">
      <c r="A20" s="16"/>
      <c r="B20" s="33" t="s">
        <v>81</v>
      </c>
      <c r="C20" s="16"/>
      <c r="D20" s="16"/>
      <c r="E20" s="16"/>
      <c r="F20" s="16"/>
      <c r="G20" s="16"/>
      <c r="H20" s="18"/>
    </row>
    <row r="21" spans="1:8" ht="15">
      <c r="A21" s="16"/>
      <c r="B21" s="33" t="s">
        <v>82</v>
      </c>
      <c r="C21" s="16"/>
      <c r="D21" s="16"/>
      <c r="E21" s="16"/>
      <c r="F21" s="16"/>
      <c r="G21" s="16"/>
      <c r="H21" s="18"/>
    </row>
    <row r="22" spans="1:8" ht="29.25">
      <c r="A22" s="16"/>
      <c r="B22" s="33" t="s">
        <v>83</v>
      </c>
      <c r="C22" s="16"/>
      <c r="D22" s="16"/>
      <c r="E22" s="16"/>
      <c r="F22" s="16"/>
      <c r="G22" s="16"/>
      <c r="H22" s="18"/>
    </row>
    <row r="23" spans="1:8" ht="29.25">
      <c r="A23" s="16"/>
      <c r="B23" s="33" t="s">
        <v>84</v>
      </c>
      <c r="C23" s="16"/>
      <c r="D23" s="16"/>
      <c r="E23" s="16"/>
      <c r="F23" s="16"/>
      <c r="G23" s="16"/>
      <c r="H23" s="18"/>
    </row>
    <row r="24" spans="1:8" ht="15">
      <c r="A24" s="16"/>
      <c r="B24" s="33" t="s">
        <v>85</v>
      </c>
      <c r="C24" s="16"/>
      <c r="D24" s="16"/>
      <c r="E24" s="16"/>
      <c r="F24" s="16"/>
      <c r="G24" s="16"/>
      <c r="H24" s="18"/>
    </row>
    <row r="25" spans="1:8" ht="15">
      <c r="A25" s="16"/>
      <c r="B25" s="33" t="s">
        <v>86</v>
      </c>
      <c r="C25" s="16"/>
      <c r="D25" s="16"/>
      <c r="E25" s="16"/>
      <c r="F25" s="16"/>
      <c r="G25" s="16"/>
      <c r="H25" s="18"/>
    </row>
    <row r="26" spans="1:8" ht="15">
      <c r="A26" s="16"/>
      <c r="B26" s="33" t="s">
        <v>87</v>
      </c>
      <c r="C26" s="16"/>
      <c r="D26" s="16"/>
      <c r="E26" s="16"/>
      <c r="F26" s="16"/>
      <c r="G26" s="16"/>
      <c r="H26" s="18"/>
    </row>
    <row r="27" spans="1:8">
      <c r="A27" s="18"/>
      <c r="B27" s="18"/>
      <c r="C27" s="18"/>
      <c r="D27" s="18"/>
      <c r="E27" s="18"/>
      <c r="F27" s="18"/>
      <c r="G27" s="18"/>
      <c r="H27" s="18"/>
    </row>
  </sheetData>
  <sheetProtection password="D52D" sheet="1" objects="1" scenarios="1"/>
  <mergeCells count="5">
    <mergeCell ref="C1:G1"/>
    <mergeCell ref="A5:A6"/>
    <mergeCell ref="B5:B6"/>
    <mergeCell ref="C5:C6"/>
    <mergeCell ref="D5:G5"/>
  </mergeCells>
  <hyperlinks>
    <hyperlink ref="B16" r:id="rId1"/>
  </hyperlinks>
  <pageMargins left="0.7" right="0.7" top="0.75" bottom="0.75" header="0.75" footer="0.75"/>
  <pageSetup firstPageNumber="0" pageOrder="overThenDown"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30" zoomScaleNormal="130" workbookViewId="0"/>
  </sheetViews>
  <sheetFormatPr defaultColWidth="8.25" defaultRowHeight="14.25"/>
  <cols>
    <col min="1" max="3" width="27.5" customWidth="1"/>
  </cols>
  <sheetData>
    <row r="1" spans="1:3">
      <c r="A1" s="34" t="s">
        <v>34</v>
      </c>
      <c r="B1" s="34" t="s">
        <v>88</v>
      </c>
      <c r="C1" t="s">
        <v>89</v>
      </c>
    </row>
    <row r="2" spans="1:3">
      <c r="A2" s="34" t="s">
        <v>35</v>
      </c>
      <c r="B2" s="34" t="s">
        <v>90</v>
      </c>
      <c r="C2" t="s">
        <v>91</v>
      </c>
    </row>
    <row r="3" spans="1:3">
      <c r="A3" s="34" t="s">
        <v>36</v>
      </c>
      <c r="B3" s="34" t="s">
        <v>92</v>
      </c>
    </row>
    <row r="4" spans="1:3">
      <c r="A4" s="34" t="s">
        <v>37</v>
      </c>
      <c r="B4" s="34" t="s">
        <v>93</v>
      </c>
    </row>
    <row r="5" spans="1:3">
      <c r="A5" s="34" t="s">
        <v>38</v>
      </c>
      <c r="B5" s="34" t="s">
        <v>94</v>
      </c>
    </row>
    <row r="6" spans="1:3">
      <c r="A6" s="34" t="s">
        <v>39</v>
      </c>
      <c r="B6" s="34" t="s">
        <v>95</v>
      </c>
    </row>
    <row r="7" spans="1:3">
      <c r="A7" s="34" t="s">
        <v>40</v>
      </c>
      <c r="B7" s="34"/>
    </row>
    <row r="8" spans="1:3" ht="25.5">
      <c r="A8" s="38" t="s">
        <v>99</v>
      </c>
      <c r="B8" s="34"/>
    </row>
    <row r="9" spans="1:3">
      <c r="A9" s="34" t="s">
        <v>41</v>
      </c>
    </row>
    <row r="10" spans="1:3">
      <c r="A10" s="34" t="s">
        <v>42</v>
      </c>
    </row>
    <row r="11" spans="1:3">
      <c r="A11" s="34" t="s">
        <v>43</v>
      </c>
      <c r="B11" s="34"/>
    </row>
    <row r="12" spans="1:3">
      <c r="A12" s="34" t="s">
        <v>44</v>
      </c>
    </row>
    <row r="13" spans="1:3">
      <c r="A13" s="34" t="s">
        <v>45</v>
      </c>
    </row>
    <row r="14" spans="1:3">
      <c r="A14" s="34" t="s">
        <v>46</v>
      </c>
    </row>
    <row r="15" spans="1:3">
      <c r="A15" s="34" t="s">
        <v>47</v>
      </c>
      <c r="B15" s="34"/>
    </row>
    <row r="16" spans="1:3">
      <c r="A16" s="34" t="s">
        <v>48</v>
      </c>
    </row>
    <row r="17" spans="1:1">
      <c r="A17" s="34" t="s">
        <v>49</v>
      </c>
    </row>
    <row r="18" spans="1:1">
      <c r="A18" s="34" t="s">
        <v>50</v>
      </c>
    </row>
    <row r="19" spans="1:1">
      <c r="A19" s="34" t="s">
        <v>51</v>
      </c>
    </row>
    <row r="20" spans="1:1">
      <c r="A20" s="34" t="s">
        <v>98</v>
      </c>
    </row>
    <row r="21" spans="1:1">
      <c r="A21" t="s">
        <v>96</v>
      </c>
    </row>
  </sheetData>
  <sheetProtection password="D52D" sheet="1" objects="1" scenarios="1"/>
  <pageMargins left="0.7" right="0.7" top="0.75" bottom="0.75" header="0.75" footer="0.75"/>
  <pageSetup firstPageNumber="0" pageOrder="overThenDown"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app</vt:lpstr>
      <vt:lpstr>how_to_fill_out-definitions</vt:lpstr>
      <vt:lpstr>data_validation</vt:lpstr>
      <vt:lpstr>app!Print_Area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PMO3 PMD-b</dc:creator>
  <cp:lastModifiedBy>Iah</cp:lastModifiedBy>
  <cp:lastPrinted>2023-01-30T03:14:11Z</cp:lastPrinted>
  <dcterms:created xsi:type="dcterms:W3CDTF">2019-10-01T09:08:15Z</dcterms:created>
  <dcterms:modified xsi:type="dcterms:W3CDTF">2023-01-30T03:14:15Z</dcterms:modified>
</cp:coreProperties>
</file>